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7640" windowHeight="13080" activeTab="0"/>
  </bookViews>
  <sheets>
    <sheet name="BLANCO (5)" sheetId="1" r:id="rId1"/>
    <sheet name="BLANCO (6)" sheetId="2" r:id="rId2"/>
    <sheet name="Lista de Precios" sheetId="3" r:id="rId3"/>
  </sheets>
  <definedNames>
    <definedName name="LISTADETALLECAMARA">'Lista de Precios'!$C$2:$C$171</definedName>
    <definedName name="LISTADETALLELUCES">'Lista de Precios'!$C$172:$C$342</definedName>
    <definedName name="LISTAPRODUCTOS">'Lista de Precios'!$C$2:$C$9</definedName>
  </definedNames>
  <calcPr fullCalcOnLoad="1"/>
</workbook>
</file>

<file path=xl/sharedStrings.xml><?xml version="1.0" encoding="utf-8"?>
<sst xmlns="http://schemas.openxmlformats.org/spreadsheetml/2006/main" count="1099" uniqueCount="379">
  <si>
    <t>MOVIECENTER CHILE S.A        ORDEN PEDIDO</t>
  </si>
  <si>
    <t xml:space="preserve">PRODUCTORA            </t>
  </si>
  <si>
    <t xml:space="preserve">Nº GUIA              </t>
  </si>
  <si>
    <t xml:space="preserve">COMERCIAL                  </t>
  </si>
  <si>
    <t xml:space="preserve">FECHA          </t>
  </si>
  <si>
    <t xml:space="preserve">PRODUCTOR              </t>
  </si>
  <si>
    <t>FONO</t>
  </si>
  <si>
    <t>CANT.</t>
  </si>
  <si>
    <t>DETALLE LUCES</t>
  </si>
  <si>
    <t>VALOR UNITARIO</t>
  </si>
  <si>
    <t>DIAS</t>
  </si>
  <si>
    <t>TOTAL</t>
  </si>
  <si>
    <t>DETALLE CAMARA</t>
  </si>
  <si>
    <t>SUBTOTAL 2</t>
  </si>
  <si>
    <t>OPERADOR</t>
  </si>
  <si>
    <t>TOTAL OPERADOR</t>
  </si>
  <si>
    <t>HRS.LAMPARA</t>
  </si>
  <si>
    <t>SUBTOTAL 1</t>
  </si>
  <si>
    <t>TOTAL HRS. CAMARA</t>
  </si>
  <si>
    <t>TRANSPORTE</t>
  </si>
  <si>
    <t>DSCTO.</t>
  </si>
  <si>
    <t xml:space="preserve">  SUBTOTAL </t>
  </si>
  <si>
    <t>SUBARR/OPERAD.TRANSP.</t>
  </si>
  <si>
    <t>TOTAL TRANSPORTE</t>
  </si>
  <si>
    <t>19% IMPUESTOS</t>
  </si>
  <si>
    <t>OTROS</t>
  </si>
  <si>
    <t>PRESUPUESTO</t>
  </si>
  <si>
    <t>TOTAL OTROS</t>
  </si>
  <si>
    <t>*</t>
  </si>
  <si>
    <t>TIPO</t>
  </si>
  <si>
    <t>DETALLE</t>
  </si>
  <si>
    <t>PRODUCTO</t>
  </si>
  <si>
    <t>Precio</t>
  </si>
  <si>
    <t>CAMARA</t>
  </si>
  <si>
    <t>CAMARA ARRICAM ST.</t>
  </si>
  <si>
    <t>CAMARA ARRI 435 XTREME</t>
  </si>
  <si>
    <t>CAMARA ARRI 435 ADVANCE</t>
  </si>
  <si>
    <t>CAMARA ARRI SR3</t>
  </si>
  <si>
    <t>CAMARA ARRI 35 III</t>
  </si>
  <si>
    <t>CAMARA 7D CANON</t>
  </si>
  <si>
    <t>CAMARA RED ONE</t>
  </si>
  <si>
    <t>CAMARA ARRI ALEXA</t>
  </si>
  <si>
    <t>VIDEOS</t>
  </si>
  <si>
    <t>VIDEO ASSIST ARRICAM</t>
  </si>
  <si>
    <t>VIDEO ASSIST DENZ 2000</t>
  </si>
  <si>
    <t>VIDEO ASSIST DENZ/ARRICAM s/càmara</t>
  </si>
  <si>
    <t xml:space="preserve"> CINE MONITOR</t>
  </si>
  <si>
    <t>VIDEO SENDER DENZ</t>
  </si>
  <si>
    <t>GRABADOR DIGITAL NDT 200</t>
  </si>
  <si>
    <t xml:space="preserve">WALKMAN HDV MINI DV </t>
  </si>
  <si>
    <t>ACCESORIOS CAMARA</t>
  </si>
  <si>
    <t>ARCHOS</t>
  </si>
  <si>
    <t xml:space="preserve">ARNES DE CAMARA    </t>
  </si>
  <si>
    <t>ADAPTADOR  CHASSIS P/Steadicam</t>
  </si>
  <si>
    <t>ADAPTADOR  DOBLE CHASSIS ARRICAM</t>
  </si>
  <si>
    <t>ADAPTADOR FEM 2-435 XTREME</t>
  </si>
  <si>
    <t>ARNES DE CAMARA s/camara</t>
  </si>
  <si>
    <t>ARRI GLOW ARRI</t>
  </si>
  <si>
    <t>BATERIAS  EXTRAS 12 V.</t>
  </si>
  <si>
    <t>BATERIAS  EXTRAS 24 V.</t>
  </si>
  <si>
    <t>BATERIAS ON BOARD SR 3</t>
  </si>
  <si>
    <t>BATERIAS ON BOARD B-MOUNT</t>
  </si>
  <si>
    <t>BATERIAS ON BOARD ANTON BOUER</t>
  </si>
  <si>
    <t>BOLSA NEGRA</t>
  </si>
  <si>
    <t>CABLES CAMARA</t>
  </si>
  <si>
    <t>CABLES HDMI, BNC, MINI PLUG</t>
  </si>
  <si>
    <t>CALENTADOR OCULAR ARRICAM</t>
  </si>
  <si>
    <t>CAÑOS LARGOS / CORTOS</t>
  </si>
  <si>
    <t>CARGADOR BATERIAS 12 V.</t>
  </si>
  <si>
    <t>CARGADOR BATERIAS 24 V.</t>
  </si>
  <si>
    <t xml:space="preserve">CHASSIS  EXTRA 435  </t>
  </si>
  <si>
    <t>CHASSIS  EXTRA 435  s/camara</t>
  </si>
  <si>
    <t>CHASSIS  EXTRA ARRI III</t>
  </si>
  <si>
    <t>CLAQUETA</t>
  </si>
  <si>
    <t>CLIP ON 6X6</t>
  </si>
  <si>
    <t>CLIP ON 4 X 5.6      HORIZONTAL</t>
  </si>
  <si>
    <t>CLIP ON 4 X 5.6      HORIZONTAL s/camara</t>
  </si>
  <si>
    <t>COBERTOR CAMARA</t>
  </si>
  <si>
    <t>CONTROL VELOCIDAD / FPS. ARRICAM</t>
  </si>
  <si>
    <t>CUBREBATERIAS TERMICAS</t>
  </si>
  <si>
    <t>DISCO DURO HDD 1 TERA</t>
  </si>
  <si>
    <t>DISPARADOR CAMARA 16MM</t>
  </si>
  <si>
    <t>DISPARADOR CAMARA 35MM</t>
  </si>
  <si>
    <t>DISTRIBUIDOR ACCES.ARRICAM</t>
  </si>
  <si>
    <t>DVD Y MONITOR EXTRA c/u</t>
  </si>
  <si>
    <t xml:space="preserve">EXTENDER  c/level </t>
  </si>
  <si>
    <t>EXTENDER  c/level s/camara</t>
  </si>
  <si>
    <t>EXTENDER ARRI III</t>
  </si>
  <si>
    <t>EXTENSION RCU 10 MT.</t>
  </si>
  <si>
    <t xml:space="preserve">FIG RICE </t>
  </si>
  <si>
    <t>B.PLATE 15 MM</t>
  </si>
  <si>
    <t>FOLLOW FOCUS</t>
  </si>
  <si>
    <t>FUENTE PODER DENZ 12 V.</t>
  </si>
  <si>
    <t>GROUND GLASS</t>
  </si>
  <si>
    <t>HAND GRIP</t>
  </si>
  <si>
    <t>MATE BOX 4 X 4</t>
  </si>
  <si>
    <t>MATE BOX 5 X 6</t>
  </si>
  <si>
    <t>MATE BOX 6 X 6</t>
  </si>
  <si>
    <t>MEGAFONO</t>
  </si>
  <si>
    <t>PORTA FILTROS 4 X 5.650</t>
  </si>
  <si>
    <t>MOTOR BASE PLANA</t>
  </si>
  <si>
    <t xml:space="preserve">ACCESORIOS CAMARAS  DIGITALES </t>
  </si>
  <si>
    <t xml:space="preserve">PLACA AJA RED ONE </t>
  </si>
  <si>
    <t>PLACA AJA 7D CANNON</t>
  </si>
  <si>
    <t>DIVISOR DE SEÑAL SPLITER HDMI</t>
  </si>
  <si>
    <t>CABLES HDMI 5MT / 10MT AD. MINI</t>
  </si>
  <si>
    <t>MONITOR SWIT ON BOARD</t>
  </si>
  <si>
    <t xml:space="preserve">MONITOR MARSHALL </t>
  </si>
  <si>
    <t xml:space="preserve">MONITOR PANASONIC LCD 17" </t>
  </si>
  <si>
    <t xml:space="preserve">MONITOR PANASONIC LCD 27" </t>
  </si>
  <si>
    <t xml:space="preserve">MONITOR 24" AOC FULL HD </t>
  </si>
  <si>
    <t>MONITOR DELL 24"</t>
  </si>
  <si>
    <t xml:space="preserve">RACK (VHS O MONITOR)  </t>
  </si>
  <si>
    <t>STEADY BAG</t>
  </si>
  <si>
    <t>SILLA DE DIRECTOR</t>
  </si>
  <si>
    <t>MOCHILA PARA LENTES</t>
  </si>
  <si>
    <t>RAIN COVER ( RED ONE / ALEXA )</t>
  </si>
  <si>
    <t>RAIN COVER ( 435/ SR3 / ARRICAM )</t>
  </si>
  <si>
    <t>RCU CONTROL</t>
  </si>
  <si>
    <t>LENTES Y ZOOM</t>
  </si>
  <si>
    <t xml:space="preserve">SET LENTES ULTRA PRIME </t>
  </si>
  <si>
    <t>SET LENTES ULTRA PRIME S/camara</t>
  </si>
  <si>
    <t>SET LENTES COOKE S4</t>
  </si>
  <si>
    <t xml:space="preserve">SET LENTES COOKE S4  s/camara </t>
  </si>
  <si>
    <t>SET LENTES COOKE PANCHROS</t>
  </si>
  <si>
    <t xml:space="preserve">SET LENTES COOKE PANCHROS S/ camara </t>
  </si>
  <si>
    <t xml:space="preserve">SET LENTES CARL ZEIISS T 1,3 </t>
  </si>
  <si>
    <t xml:space="preserve">SET LENTES CARL ZEISS T 2.1 </t>
  </si>
  <si>
    <t xml:space="preserve">LENTE  10 mm T 2.1 U. PRIME </t>
  </si>
  <si>
    <t>LENTE  10 mm T 2.1 U. PRIME  s/ camara</t>
  </si>
  <si>
    <t xml:space="preserve">LENTE 14mm  1.9 U.PRIME </t>
  </si>
  <si>
    <t>LENTE 14mm  1.9 U.PRIME s/camara</t>
  </si>
  <si>
    <t>LENTE U. PRIME DE MALETA SOLO</t>
  </si>
  <si>
    <t>LENTE MACRO  60 mm</t>
  </si>
  <si>
    <t>LENTE 14mm  2.8 CENTURY</t>
  </si>
  <si>
    <t>LENTE 8 mm.MC PELENG T 3.5</t>
  </si>
  <si>
    <t>TELE CANON  300 mm C/ DUPLICADOR X 2</t>
  </si>
  <si>
    <t xml:space="preserve">DUPLICADOR 2 X </t>
  </si>
  <si>
    <t xml:space="preserve">ZOOM VAROTAL  25-250 mm  </t>
  </si>
  <si>
    <t>ZOOM VAROTAL  25-250 mm  s/camara</t>
  </si>
  <si>
    <t>ZOOM 17-102mm  ANGEN. T 2,9 HR</t>
  </si>
  <si>
    <t>ZOOM 17-102mm  ANGEN. T 2,9 s/camara</t>
  </si>
  <si>
    <t xml:space="preserve">ZOOM  11-110mm    </t>
  </si>
  <si>
    <t>ZOOM  11-110mm    s/camara</t>
  </si>
  <si>
    <t>VISOR DE DIRECTOR NORMAL</t>
  </si>
  <si>
    <t xml:space="preserve">VISOR DE DIRECTOR SUPER </t>
  </si>
  <si>
    <t>VISOR DE DIRECTOR SUPER S/CAMA</t>
  </si>
  <si>
    <t>CARRO MAGLINER</t>
  </si>
  <si>
    <t>MAGLINER / O CONNORS FRONT BOX</t>
  </si>
  <si>
    <t>FILTROS</t>
  </si>
  <si>
    <t>FILTROS 4 1/2</t>
  </si>
  <si>
    <t>FILTROS 4 1/2 POLARIZADOR</t>
  </si>
  <si>
    <t>FILTROS 138 mm</t>
  </si>
  <si>
    <t xml:space="preserve">FILTROS 4 X 4 </t>
  </si>
  <si>
    <t>FILTROS 4 X 4 LL-D</t>
  </si>
  <si>
    <t>FILTROS 4 X 4 B.PROMIST 1/4-1/2-1-2</t>
  </si>
  <si>
    <t>FILTROS 4 X 4 85</t>
  </si>
  <si>
    <t>FILTROS 4 X 4 T 1</t>
  </si>
  <si>
    <t>FILTROS 4 X 4 GOLD 1</t>
  </si>
  <si>
    <t>FILTROS 4 X 4 CLASSIC SFT HD 1/8-1/4</t>
  </si>
  <si>
    <t>FILTROS 4 X 4 ND 3,6,9</t>
  </si>
  <si>
    <t>FILTROS 4 X 4 CLEAR</t>
  </si>
  <si>
    <t>FILTROS 4 X 4 STRAW 1-2</t>
  </si>
  <si>
    <t>FILTROS 4 X 4 SOFT FX 1-2</t>
  </si>
  <si>
    <t>FILTROS 4 X 4 POLA</t>
  </si>
  <si>
    <t>FILTROS 4 X 4 U.POLA</t>
  </si>
  <si>
    <t>FILTROS 4 X 4  ND 1,2</t>
  </si>
  <si>
    <t>FILTROS 4 X 4 ND 3,6,9,12, POLA</t>
  </si>
  <si>
    <t>FILTROS 4 X 4 ND 3,6,9,CLEAR IR</t>
  </si>
  <si>
    <t>FILTROS 4 X 4 CLEAR IR</t>
  </si>
  <si>
    <t>FILTROS 4 X 4 ND 1,2 IR</t>
  </si>
  <si>
    <t>FILTROS 4 X 5.650</t>
  </si>
  <si>
    <t>FILTROS 4 X 5.650 ND 3,6,9,TRUE POLA</t>
  </si>
  <si>
    <t>FILTROS 4 X 5.650 GRAD ND6-ND9 SOFT</t>
  </si>
  <si>
    <t>FILTROS 4 X 5.650 GRAD ND6 SOFT</t>
  </si>
  <si>
    <t>FILTROS 5 X 6</t>
  </si>
  <si>
    <t>FILTROS 6 X 6</t>
  </si>
  <si>
    <t>FILTROS 6 X 6  85</t>
  </si>
  <si>
    <t>FILTROS 6 X 6 T1</t>
  </si>
  <si>
    <t>FILTROS 6 X 6 CLEAR</t>
  </si>
  <si>
    <t>FILTROS 6 X 6 POLA</t>
  </si>
  <si>
    <t>FILTROS 6 X 6 ND6 .  U POLA</t>
  </si>
  <si>
    <t>FILTROS 6 X 6 SOFT FX 1-2</t>
  </si>
  <si>
    <t>FILTROS 6 X 6 ND 3,6,9,CLEAR IR</t>
  </si>
  <si>
    <t>FILTROS 6 X 6 ND 3,6,9,1.2,POLA</t>
  </si>
  <si>
    <t>FILTROS 6 X 6 ND 3,6,9  SOFT</t>
  </si>
  <si>
    <t>FILTROS 6 X 6 ND 3,6,9  HARD</t>
  </si>
  <si>
    <t>FILTROS 6 X 6  ND 1,2</t>
  </si>
  <si>
    <t>MASTER DIOPSTER  1</t>
  </si>
  <si>
    <t>MASTER DIOPSTER 2</t>
  </si>
  <si>
    <t>SOPORTES CAMARA</t>
  </si>
  <si>
    <t>ANGULO UNIVERSAL</t>
  </si>
  <si>
    <t>BASE BOGY ( TANGO HEAD )</t>
  </si>
  <si>
    <t>CABEZAL CARTONI C40</t>
  </si>
  <si>
    <t>CABEZAL DUTCH</t>
  </si>
  <si>
    <t xml:space="preserve">CABEZAL O`CONNORS </t>
  </si>
  <si>
    <t xml:space="preserve">CABEZAL SACHTLER  9 + 9 </t>
  </si>
  <si>
    <t>CABEZAL SACHTLER 150 M</t>
  </si>
  <si>
    <t>HI HAT</t>
  </si>
  <si>
    <t>JUEGO TRIPODES RONDFORD</t>
  </si>
  <si>
    <t xml:space="preserve">JUEGO TRIPODES SACHTLER </t>
  </si>
  <si>
    <t xml:space="preserve">TRIPODE MANFROTTO 504 HD </t>
  </si>
  <si>
    <t>TRANSPORTE CAMARA</t>
  </si>
  <si>
    <t>CAMIONETA DE CAMARA</t>
  </si>
  <si>
    <t>PETROLEO</t>
  </si>
  <si>
    <t>VIDEO ASSIST</t>
  </si>
  <si>
    <t>OP. DE VIDEO</t>
  </si>
  <si>
    <t>RADIO TAXI</t>
  </si>
  <si>
    <t>HORAS EXTRAS</t>
  </si>
  <si>
    <t>ESTUDIO</t>
  </si>
  <si>
    <t>ARMADO ESTUDIO</t>
  </si>
  <si>
    <t>FILMACION ESTUDIO</t>
  </si>
  <si>
    <t>LUCES</t>
  </si>
  <si>
    <t>HMI FRESNEL 12-18 KW</t>
  </si>
  <si>
    <t>HORAS LAMPARA</t>
  </si>
  <si>
    <t>HMI PAR 12 KW.</t>
  </si>
  <si>
    <t>HMI PAR 6 KW.</t>
  </si>
  <si>
    <t>HORAS LAMPARAS</t>
  </si>
  <si>
    <t>HMI PAR 4 KW.</t>
  </si>
  <si>
    <t>HMI GLOBO 2,5 KW</t>
  </si>
  <si>
    <t>HMI GLBO 4 KW</t>
  </si>
  <si>
    <t>HMI PAR 2,5 KW.</t>
  </si>
  <si>
    <t xml:space="preserve">HMI PAR 1,8 KW </t>
  </si>
  <si>
    <t>HMI PAR 1,2 KW.</t>
  </si>
  <si>
    <t>HMI GLOBO 1,2 KW</t>
  </si>
  <si>
    <t>HMI PAR 575 W.</t>
  </si>
  <si>
    <t>HMI JOCKER 400 W (PAR )</t>
  </si>
  <si>
    <t>HORAS LAMPARA 400W</t>
  </si>
  <si>
    <t>HMI PAR 200 W.</t>
  </si>
  <si>
    <t>HORAS LAMPARA 200W</t>
  </si>
  <si>
    <t>DIVA LIGHT 400 W.</t>
  </si>
  <si>
    <t>KINO FLO BARFLY 400</t>
  </si>
  <si>
    <t>KINO FLO BARFLY 200</t>
  </si>
  <si>
    <t>KINO FLO WALL O LITE</t>
  </si>
  <si>
    <t>KINO FLO VISTABEAM 600</t>
  </si>
  <si>
    <t>FOURBANK LARGOS</t>
  </si>
  <si>
    <t>FOURBANK CORTOS</t>
  </si>
  <si>
    <t>FOURBANK LED FLO LARGO</t>
  </si>
  <si>
    <t>FOURBANK LED FLO CORTO</t>
  </si>
  <si>
    <t>KINO FLO 2 TUBOS CORTOS</t>
  </si>
  <si>
    <t>KINO FLO 4 TUBOS MEGA</t>
  </si>
  <si>
    <t>KINO FLO 2 TUBOS MEGA</t>
  </si>
  <si>
    <t>TUBOS ADICIONALES KINO</t>
  </si>
  <si>
    <t>TUBOS KINO C/ BALASTO</t>
  </si>
  <si>
    <t>BATWING</t>
  </si>
  <si>
    <t>PARA BEAM 400</t>
  </si>
  <si>
    <t>PARA BEAM 200</t>
  </si>
  <si>
    <t>PAMPA 12 TUBOS</t>
  </si>
  <si>
    <t>PAMPA 8 TUBOS</t>
  </si>
  <si>
    <t>CHIMERA 500 W.TUGSTENO</t>
  </si>
  <si>
    <t>BIG EYE FRESNEL JOCKER</t>
  </si>
  <si>
    <t>JEM BALL ( 1KW.)</t>
  </si>
  <si>
    <t>FRESNEL 12 - 10 KW.</t>
  </si>
  <si>
    <t>FRESNEL 5 KW.</t>
  </si>
  <si>
    <t>FRESNEL 2 KW.</t>
  </si>
  <si>
    <t>FRESNEL 1 KW.</t>
  </si>
  <si>
    <t>RUBY 7</t>
  </si>
  <si>
    <t>SET DINKIS ARRI 650-300</t>
  </si>
  <si>
    <t>SET DINKIS FILMGEAR 650-300</t>
  </si>
  <si>
    <t>OPEN FACE 800 W</t>
  </si>
  <si>
    <t>OPEN FACE 2000 W</t>
  </si>
  <si>
    <t>TOTAS LOWEL 1KW</t>
  </si>
  <si>
    <t>DINKIS ( 650-300-150)</t>
  </si>
  <si>
    <t>MINIBRUTOS</t>
  </si>
  <si>
    <t>PAR 64</t>
  </si>
  <si>
    <t>SPACE LIGHT</t>
  </si>
  <si>
    <t>LITE PANELS 45CM X 60CM</t>
  </si>
  <si>
    <t>STUDIO LED TEMPERATURA VARIABLE</t>
  </si>
  <si>
    <t>BATERIA B-MOUNT PARA LED</t>
  </si>
  <si>
    <t>LITE PANELS 30cm x 30 cm c/ dimmer</t>
  </si>
  <si>
    <t>LITE SUNGUNG 12volts</t>
  </si>
  <si>
    <t xml:space="preserve">MALETA MINI LITE PANELS </t>
  </si>
  <si>
    <t>MALETA MINIBRUTOS LED</t>
  </si>
  <si>
    <t>MALETA FLEX LED</t>
  </si>
  <si>
    <t>DIMMER 24 KW</t>
  </si>
  <si>
    <t>DIMMER 4 salidas 2KW</t>
  </si>
  <si>
    <t>CARRETILLA p/ ARENA</t>
  </si>
  <si>
    <t>CARRO YEGUA p/ ARENA</t>
  </si>
  <si>
    <t>CARRO YEGUA PESADO</t>
  </si>
  <si>
    <t>QUITASOL</t>
  </si>
  <si>
    <t>GENERADOR 1KW</t>
  </si>
  <si>
    <t>ODOMETRO</t>
  </si>
  <si>
    <t xml:space="preserve">MALETA  MINI GRIP </t>
  </si>
  <si>
    <t xml:space="preserve">MALETA DEDO LIGHT </t>
  </si>
  <si>
    <t>GRIP</t>
  </si>
  <si>
    <t>PORTA JIB</t>
  </si>
  <si>
    <t>DOLLY c / 3 vias rectas - 2 vias curvas</t>
  </si>
  <si>
    <t xml:space="preserve">VIAS EXTRAS 10 RECTAS / 8 CURVAS </t>
  </si>
  <si>
    <t>GIRADOR MECANICO</t>
  </si>
  <si>
    <t xml:space="preserve">HOT HEAD </t>
  </si>
  <si>
    <t>ACCESORIOS</t>
  </si>
  <si>
    <t>ANDAMIOS ( JUEGO  )</t>
  </si>
  <si>
    <t>BANDERAS ( MATHEWS 6 )</t>
  </si>
  <si>
    <t>BANDERAS ( JUEGO 5 )</t>
  </si>
  <si>
    <t xml:space="preserve">BANDERAS FLOPPY </t>
  </si>
  <si>
    <r>
      <t>BANDERAS METALICAS 1X1</t>
    </r>
    <r>
      <rPr>
        <b/>
        <sz val="8"/>
        <rFont val="Arial"/>
        <family val="2"/>
      </rPr>
      <t>(90x60 / 60x40)</t>
    </r>
  </si>
  <si>
    <t>BANDERAS TELA 1X1</t>
  </si>
  <si>
    <t xml:space="preserve">BARRAS BOOM </t>
  </si>
  <si>
    <t xml:space="preserve">BARRAS PANTOGRAFO </t>
  </si>
  <si>
    <t>BARRAS MATHWES C/ ART.</t>
  </si>
  <si>
    <t>BASTIDORES 1X1</t>
  </si>
  <si>
    <t>CAJAS BATES / BATES</t>
  </si>
  <si>
    <t>CAJAS BATE / 220V</t>
  </si>
  <si>
    <t>CONOS DE TRANSITO</t>
  </si>
  <si>
    <t>CHIMERAS 6 - 4 - 2,5</t>
  </si>
  <si>
    <t>CHIMERAS 1,2 - 575</t>
  </si>
  <si>
    <t>CLAMPS</t>
  </si>
  <si>
    <t>ESCALA TELESCOPÌCA</t>
  </si>
  <si>
    <t>ESCALA 2,30MT</t>
  </si>
  <si>
    <t>ESCALA 3,40MT</t>
  </si>
  <si>
    <t>ESPEJOS AMERICANOS (MALETA)</t>
  </si>
  <si>
    <t>ESTUFAS DE PIE</t>
  </si>
  <si>
    <t>EXTENSIONES 220 V.</t>
  </si>
  <si>
    <t>EXTENSIONES BATES 10MT</t>
  </si>
  <si>
    <t>EXTENSIONES BATES  20MT.</t>
  </si>
  <si>
    <t>EXTENSION MONOFASICA 150AM 15MT</t>
  </si>
  <si>
    <t>EXTENSION ZAPATILLA 220V</t>
  </si>
  <si>
    <t>MALETA PRENSAS</t>
  </si>
  <si>
    <t>MALETA PRENSAS DOBLE</t>
  </si>
  <si>
    <t>MALETA PRENSAS ESPECIAL</t>
  </si>
  <si>
    <t>MAQUINA DE HUMO</t>
  </si>
  <si>
    <t>LIQUIDO DE HUMO</t>
  </si>
  <si>
    <t>LOMOS TORO</t>
  </si>
  <si>
    <t>PANTALLAS</t>
  </si>
  <si>
    <t>PANTALLAS PLEGLABES 5X1</t>
  </si>
  <si>
    <t>PAÑOS NEGROS</t>
  </si>
  <si>
    <t>PESAS DE ARENA NORMALES</t>
  </si>
  <si>
    <t>PESAS DE ARENA PARA AGUA</t>
  </si>
  <si>
    <t>PISTOLAS AIRE MANUAL</t>
  </si>
  <si>
    <t>POLE KING</t>
  </si>
  <si>
    <t>PLAQUETAS  SET</t>
  </si>
  <si>
    <t>PRACTICABLE</t>
  </si>
  <si>
    <t>SET CORREAS DE TENSION (4)</t>
  </si>
  <si>
    <r>
      <t xml:space="preserve">SET MALLAS NET </t>
    </r>
    <r>
      <rPr>
        <b/>
        <sz val="8"/>
        <rFont val="Arial"/>
        <family val="2"/>
      </rPr>
      <t>48''X48"</t>
    </r>
  </si>
  <si>
    <r>
      <t xml:space="preserve">SET MALLAS NET </t>
    </r>
    <r>
      <rPr>
        <b/>
        <sz val="8"/>
        <rFont val="Arial"/>
        <family val="2"/>
      </rPr>
      <t>36''X24 "</t>
    </r>
  </si>
  <si>
    <r>
      <t xml:space="preserve">SET MALLAS NET </t>
    </r>
    <r>
      <rPr>
        <b/>
        <sz val="8"/>
        <color indexed="8"/>
        <rFont val="Arial"/>
        <family val="2"/>
      </rPr>
      <t>36" X 48</t>
    </r>
    <r>
      <rPr>
        <b/>
        <sz val="8"/>
        <rFont val="Arial"/>
        <family val="2"/>
      </rPr>
      <t>" (4)</t>
    </r>
  </si>
  <si>
    <r>
      <t xml:space="preserve">SET MALLAS NET </t>
    </r>
    <r>
      <rPr>
        <b/>
        <sz val="8"/>
        <rFont val="Arial"/>
        <family val="2"/>
      </rPr>
      <t>12" X 8"</t>
    </r>
  </si>
  <si>
    <t>TABLERO TRIFASICO CHICO</t>
  </si>
  <si>
    <t>TABLERO TRIFASICO GRANDE</t>
  </si>
  <si>
    <t>CAJA  DE PASO</t>
  </si>
  <si>
    <t>TRES MEDIDAS</t>
  </si>
  <si>
    <t>TRIFASICO X 25MT.</t>
  </si>
  <si>
    <t>TRIFASICO CHICOTE</t>
  </si>
  <si>
    <t>TRIPODES ENANOS CSTAND</t>
  </si>
  <si>
    <t>TRIPODES ENANOS PESADOS</t>
  </si>
  <si>
    <t>TRIPODES 1K. C STAND</t>
  </si>
  <si>
    <t>TRIPODES CINE COMBO</t>
  </si>
  <si>
    <t>TRIPODES DOLLY CREMALLERA</t>
  </si>
  <si>
    <t>TRIPODES MANFROTTO 1K</t>
  </si>
  <si>
    <t>TRIPODES PESADOS</t>
  </si>
  <si>
    <t>TUBOS 3MT.</t>
  </si>
  <si>
    <t>TURBO CALEFACTOR</t>
  </si>
  <si>
    <t>VENTILADORES</t>
  </si>
  <si>
    <t>TELAS Y TAMIZADORES</t>
  </si>
  <si>
    <r>
      <t xml:space="preserve">TAMIZADOR </t>
    </r>
    <r>
      <rPr>
        <b/>
        <sz val="8"/>
        <rFont val="Arial"/>
        <family val="2"/>
      </rPr>
      <t>6X6</t>
    </r>
    <r>
      <rPr>
        <sz val="8"/>
        <rFont val="Arial"/>
        <family val="2"/>
      </rPr>
      <t xml:space="preserve"> C/ 1TELA</t>
    </r>
  </si>
  <si>
    <r>
      <t xml:space="preserve">TAMIZADOR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C/ 1 TELA</t>
    </r>
  </si>
  <si>
    <r>
      <t>TAMIZADOR</t>
    </r>
    <r>
      <rPr>
        <b/>
        <sz val="8"/>
        <rFont val="Arial"/>
        <family val="2"/>
      </rPr>
      <t xml:space="preserve"> 2X2 </t>
    </r>
    <r>
      <rPr>
        <sz val="8"/>
        <rFont val="Arial"/>
        <family val="2"/>
      </rPr>
      <t>C/ 1 TELA</t>
    </r>
  </si>
  <si>
    <r>
      <t>TELAS EXTRAS</t>
    </r>
    <r>
      <rPr>
        <b/>
        <sz val="8"/>
        <rFont val="Arial"/>
        <family val="2"/>
      </rPr>
      <t xml:space="preserve"> ( 6X6 )</t>
    </r>
  </si>
  <si>
    <r>
      <t xml:space="preserve">TELAS EXTRAS </t>
    </r>
    <r>
      <rPr>
        <b/>
        <sz val="8"/>
        <rFont val="Arial"/>
        <family val="2"/>
      </rPr>
      <t>( 4X4 )</t>
    </r>
  </si>
  <si>
    <r>
      <t>TELAS EXTRAS</t>
    </r>
    <r>
      <rPr>
        <b/>
        <sz val="8"/>
        <rFont val="Arial"/>
        <family val="2"/>
      </rPr>
      <t xml:space="preserve"> ( 2X2 )</t>
    </r>
  </si>
  <si>
    <r>
      <t xml:space="preserve">ULTIMATE </t>
    </r>
    <r>
      <rPr>
        <b/>
        <sz val="8"/>
        <rFont val="Arial"/>
        <family val="2"/>
      </rPr>
      <t xml:space="preserve"> 12 X 8 </t>
    </r>
    <r>
      <rPr>
        <sz val="8"/>
        <rFont val="Arial"/>
        <family val="2"/>
      </rPr>
      <t>MT. VERDE</t>
    </r>
  </si>
  <si>
    <r>
      <t>ULTIMATE</t>
    </r>
    <r>
      <rPr>
        <b/>
        <sz val="8"/>
        <rFont val="Arial"/>
        <family val="2"/>
      </rPr>
      <t xml:space="preserve">  6X6</t>
    </r>
    <r>
      <rPr>
        <sz val="8"/>
        <rFont val="Arial"/>
        <family val="2"/>
      </rPr>
      <t xml:space="preserve"> MT.VERDE/ AZUL c/ marco</t>
    </r>
  </si>
  <si>
    <r>
      <t xml:space="preserve">ULTIMATE 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MT.VERDE / AZUL c/ marco</t>
    </r>
  </si>
  <si>
    <r>
      <t xml:space="preserve">ULTIMATE  </t>
    </r>
    <r>
      <rPr>
        <b/>
        <sz val="8"/>
        <rFont val="Arial"/>
        <family val="2"/>
      </rPr>
      <t xml:space="preserve">2x2 </t>
    </r>
    <r>
      <rPr>
        <sz val="8"/>
        <rFont val="Arial"/>
        <family val="2"/>
      </rPr>
      <t>MT VERDE / AZUL c/ marco</t>
    </r>
  </si>
  <si>
    <r>
      <t xml:space="preserve">TELA MATT BOUNCE </t>
    </r>
    <r>
      <rPr>
        <b/>
        <sz val="8"/>
        <rFont val="Arial"/>
        <family val="2"/>
      </rPr>
      <t>6X6</t>
    </r>
    <r>
      <rPr>
        <sz val="8"/>
        <rFont val="Arial"/>
        <family val="2"/>
      </rPr>
      <t xml:space="preserve"> C/ MARCO</t>
    </r>
  </si>
  <si>
    <r>
      <t xml:space="preserve">TELA ULTRA BOUNCE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C/ marco</t>
    </r>
  </si>
  <si>
    <r>
      <t xml:space="preserve">TELA GRID CLOUTH </t>
    </r>
    <r>
      <rPr>
        <b/>
        <sz val="8"/>
        <rFont val="Arial"/>
        <family val="2"/>
      </rPr>
      <t>6X6</t>
    </r>
    <r>
      <rPr>
        <sz val="8"/>
        <rFont val="Arial"/>
        <family val="2"/>
      </rPr>
      <t xml:space="preserve"> C/ MARCO</t>
    </r>
  </si>
  <si>
    <r>
      <t xml:space="preserve">TELA CRID CLOUTH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C/ MARCO</t>
    </r>
  </si>
  <si>
    <r>
      <t xml:space="preserve">TELA MUSLIN </t>
    </r>
    <r>
      <rPr>
        <b/>
        <sz val="8"/>
        <rFont val="Arial"/>
        <family val="2"/>
      </rPr>
      <t>6X6</t>
    </r>
    <r>
      <rPr>
        <sz val="8"/>
        <rFont val="Arial"/>
        <family val="2"/>
      </rPr>
      <t xml:space="preserve"> C/ MARCO</t>
    </r>
  </si>
  <si>
    <r>
      <t xml:space="preserve">TELA CHECKER  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C/ marco</t>
    </r>
  </si>
  <si>
    <r>
      <t xml:space="preserve">TELA SCRIM SIMPLE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C/ MARCO</t>
    </r>
  </si>
  <si>
    <r>
      <t xml:space="preserve">TELA SCRIM DOBLE </t>
    </r>
    <r>
      <rPr>
        <b/>
        <sz val="8"/>
        <rFont val="Arial"/>
        <family val="2"/>
      </rPr>
      <t>4X4</t>
    </r>
    <r>
      <rPr>
        <sz val="8"/>
        <rFont val="Arial"/>
        <family val="2"/>
      </rPr>
      <t xml:space="preserve"> / MARCO</t>
    </r>
  </si>
  <si>
    <r>
      <t xml:space="preserve">TELA SILVER      </t>
    </r>
    <r>
      <rPr>
        <b/>
        <sz val="8"/>
        <rFont val="Arial"/>
        <family val="2"/>
      </rPr>
      <t xml:space="preserve"> 4X4</t>
    </r>
    <r>
      <rPr>
        <sz val="8"/>
        <rFont val="Arial"/>
        <family val="2"/>
      </rPr>
      <t xml:space="preserve"> C/ marco</t>
    </r>
  </si>
  <si>
    <r>
      <t xml:space="preserve">TELA GOLD        </t>
    </r>
    <r>
      <rPr>
        <b/>
        <sz val="8"/>
        <rFont val="Arial"/>
        <family val="2"/>
      </rPr>
      <t xml:space="preserve"> 4X4</t>
    </r>
    <r>
      <rPr>
        <sz val="8"/>
        <rFont val="Arial"/>
        <family val="2"/>
      </rPr>
      <t xml:space="preserve"> C/ marco</t>
    </r>
  </si>
  <si>
    <r>
      <t xml:space="preserve">TELA GRIFOLINA </t>
    </r>
    <r>
      <rPr>
        <b/>
        <sz val="8"/>
        <rFont val="Arial"/>
        <family val="2"/>
      </rPr>
      <t xml:space="preserve">4X4 </t>
    </r>
    <r>
      <rPr>
        <sz val="8"/>
        <rFont val="Arial"/>
        <family val="2"/>
      </rPr>
      <t>C/ marco</t>
    </r>
  </si>
  <si>
    <r>
      <t xml:space="preserve">TELA CHECKER   </t>
    </r>
    <r>
      <rPr>
        <b/>
        <sz val="8"/>
        <rFont val="Arial"/>
        <family val="2"/>
      </rPr>
      <t>2X2</t>
    </r>
    <r>
      <rPr>
        <sz val="8"/>
        <rFont val="Arial"/>
        <family val="2"/>
      </rPr>
      <t xml:space="preserve"> C/ marco</t>
    </r>
  </si>
  <si>
    <r>
      <t xml:space="preserve">TELA SILVER      </t>
    </r>
    <r>
      <rPr>
        <b/>
        <sz val="8"/>
        <rFont val="Arial"/>
        <family val="2"/>
      </rPr>
      <t xml:space="preserve"> 2X2</t>
    </r>
    <r>
      <rPr>
        <sz val="8"/>
        <rFont val="Arial"/>
        <family val="2"/>
      </rPr>
      <t xml:space="preserve"> C/ marco</t>
    </r>
  </si>
  <si>
    <r>
      <t xml:space="preserve">TELA GOLD        </t>
    </r>
    <r>
      <rPr>
        <b/>
        <sz val="8"/>
        <rFont val="Arial"/>
        <family val="2"/>
      </rPr>
      <t xml:space="preserve"> 2X2</t>
    </r>
    <r>
      <rPr>
        <sz val="8"/>
        <rFont val="Arial"/>
        <family val="2"/>
      </rPr>
      <t xml:space="preserve"> C/ marco</t>
    </r>
  </si>
  <si>
    <t>FILTROS 4 1/2 CLOSE UP 1/2,1,2,3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</si>
</sst>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\ * #,##0_-;\-&quot;$&quot;\ * #,##0_-;_-&quot;$&quot;\ * &quot;-&quot;??_-;_-@_-"/>
    <numFmt numFmtId="173" formatCode="#,##0;[Red]#,##0"/>
  </numFmts>
  <fonts count="16">
    <font>
      <sz val="10"/>
      <name val="Arial"/>
      <family val="0"/>
    </font>
    <font>
      <b/>
      <sz val="14"/>
      <name val="Candar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Fixedsys"/>
      <family val="3"/>
    </font>
    <font>
      <b/>
      <sz val="8"/>
      <name val="Arial Narrow"/>
      <family val="2"/>
    </font>
    <font>
      <b/>
      <sz val="8"/>
      <name val="Arial Black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 locked="0"/>
    </xf>
    <xf numFmtId="3" fontId="4" fillId="2" borderId="1" xfId="0" applyNumberFormat="1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/>
    </xf>
    <xf numFmtId="9" fontId="9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0" fontId="7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8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4" xfId="0" applyFont="1" applyFill="1" applyBorder="1" applyAlignment="1">
      <alignment/>
    </xf>
    <xf numFmtId="9" fontId="9" fillId="0" borderId="1" xfId="0" applyNumberFormat="1" applyFont="1" applyBorder="1" applyAlignment="1">
      <alignment/>
    </xf>
    <xf numFmtId="3" fontId="5" fillId="2" borderId="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/>
      <protection locked="0"/>
    </xf>
    <xf numFmtId="3" fontId="10" fillId="2" borderId="1" xfId="0" applyNumberFormat="1" applyFont="1" applyFill="1" applyBorder="1" applyAlignment="1" applyProtection="1">
      <alignment/>
      <protection locked="0"/>
    </xf>
    <xf numFmtId="3" fontId="10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/>
    </xf>
    <xf numFmtId="172" fontId="4" fillId="0" borderId="1" xfId="17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17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5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G6" sqref="G6"/>
    </sheetView>
  </sheetViews>
  <sheetFormatPr defaultColWidth="11.421875" defaultRowHeight="12.75"/>
  <cols>
    <col min="1" max="1" width="3.140625" style="0" bestFit="1" customWidth="1"/>
    <col min="2" max="2" width="22.8515625" style="0" bestFit="1" customWidth="1"/>
    <col min="3" max="3" width="9.57421875" style="0" bestFit="1" customWidth="1"/>
    <col min="4" max="4" width="3.140625" style="0" bestFit="1" customWidth="1"/>
    <col min="5" max="5" width="9.57421875" style="0" bestFit="1" customWidth="1"/>
    <col min="6" max="6" width="3.140625" style="0" bestFit="1" customWidth="1"/>
    <col min="7" max="7" width="24.7109375" style="0" bestFit="1" customWidth="1"/>
    <col min="8" max="8" width="8.7109375" style="0" bestFit="1" customWidth="1"/>
    <col min="9" max="9" width="3.140625" style="0" bestFit="1" customWidth="1"/>
    <col min="10" max="10" width="7.8515625" style="0" bestFit="1" customWidth="1"/>
  </cols>
  <sheetData>
    <row r="1" spans="1:10" ht="30" customHeight="1">
      <c r="A1" s="90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1</v>
      </c>
      <c r="B2" s="83"/>
      <c r="C2" s="83"/>
      <c r="D2" s="83"/>
      <c r="E2" s="83"/>
      <c r="F2" s="83" t="s">
        <v>2</v>
      </c>
      <c r="G2" s="83"/>
      <c r="H2" s="83"/>
      <c r="I2" s="83"/>
      <c r="J2" s="83"/>
    </row>
    <row r="3" spans="1:10" ht="12.75">
      <c r="A3" s="83" t="s">
        <v>3</v>
      </c>
      <c r="B3" s="83"/>
      <c r="C3" s="83"/>
      <c r="D3" s="83"/>
      <c r="E3" s="83"/>
      <c r="F3" s="83" t="s">
        <v>4</v>
      </c>
      <c r="G3" s="83"/>
      <c r="H3" s="83"/>
      <c r="I3" s="83"/>
      <c r="J3" s="83"/>
    </row>
    <row r="4" spans="1:10" ht="12.75">
      <c r="A4" s="83" t="s">
        <v>5</v>
      </c>
      <c r="B4" s="83"/>
      <c r="C4" s="83"/>
      <c r="D4" s="83"/>
      <c r="E4" s="83"/>
      <c r="F4" s="83" t="s">
        <v>6</v>
      </c>
      <c r="G4" s="83"/>
      <c r="H4" s="83"/>
      <c r="I4" s="83"/>
      <c r="J4" s="83"/>
    </row>
    <row r="5" spans="1:10" ht="30.75">
      <c r="A5" s="1" t="s">
        <v>7</v>
      </c>
      <c r="B5" s="2" t="s">
        <v>8</v>
      </c>
      <c r="C5" s="3" t="s">
        <v>9</v>
      </c>
      <c r="D5" s="1" t="s">
        <v>10</v>
      </c>
      <c r="E5" s="4" t="s">
        <v>11</v>
      </c>
      <c r="F5" s="1" t="s">
        <v>7</v>
      </c>
      <c r="G5" s="3" t="s">
        <v>12</v>
      </c>
      <c r="H5" s="3" t="s">
        <v>9</v>
      </c>
      <c r="I5" s="1" t="s">
        <v>10</v>
      </c>
      <c r="J5" s="4" t="s">
        <v>11</v>
      </c>
    </row>
    <row r="6" spans="1:10" ht="12.75">
      <c r="A6" s="5"/>
      <c r="B6" s="6"/>
      <c r="C6" s="7">
        <f>IF(B6="","",VLOOKUP(B6,'Lista de Precios'!$C$2:$D$363,2,0))</f>
      </c>
      <c r="D6" s="5"/>
      <c r="E6" s="7">
        <f aca="true" t="shared" si="0" ref="E6:E41">IF(C6="","",D6*C6*A6)</f>
      </c>
      <c r="F6" s="5"/>
      <c r="G6" s="6"/>
      <c r="H6" s="7">
        <f>IF(G6="","",VLOOKUP(G6,'Lista de Precios'!$C$2:$D$363,2,0))</f>
      </c>
      <c r="I6" s="5"/>
      <c r="J6" s="7">
        <f aca="true" t="shared" si="1" ref="J6:J26">IF(H6="","",I6*H6*F6)</f>
      </c>
    </row>
    <row r="7" spans="1:10" ht="12.75">
      <c r="A7" s="5"/>
      <c r="B7" s="6"/>
      <c r="C7" s="7">
        <f>IF(B7="","",VLOOKUP(B7,'Lista de Precios'!$C$2:$D$363,2,0))</f>
      </c>
      <c r="D7" s="5"/>
      <c r="E7" s="7">
        <f t="shared" si="0"/>
      </c>
      <c r="F7" s="5"/>
      <c r="G7" s="6"/>
      <c r="H7" s="7">
        <f>IF(G7="","",VLOOKUP(G7,'Lista de Precios'!$C$2:$D$363,2,0))</f>
      </c>
      <c r="I7" s="5"/>
      <c r="J7" s="7">
        <f t="shared" si="1"/>
      </c>
    </row>
    <row r="8" spans="1:10" ht="12.75">
      <c r="A8" s="5"/>
      <c r="B8" s="6"/>
      <c r="C8" s="7">
        <f>IF(B8="","",VLOOKUP(B8,'Lista de Precios'!$C$2:$D$363,2,0))</f>
      </c>
      <c r="D8" s="5"/>
      <c r="E8" s="7">
        <f t="shared" si="0"/>
      </c>
      <c r="F8" s="5"/>
      <c r="G8" s="6"/>
      <c r="H8" s="7">
        <f>IF(G8="","",VLOOKUP(G8,'Lista de Precios'!$C$2:$D$363,2,0))</f>
      </c>
      <c r="I8" s="5"/>
      <c r="J8" s="7">
        <f t="shared" si="1"/>
      </c>
    </row>
    <row r="9" spans="1:10" ht="12.75">
      <c r="A9" s="5"/>
      <c r="B9" s="6"/>
      <c r="C9" s="7">
        <f>IF(B9="","",VLOOKUP(B9,'Lista de Precios'!$C$2:$D$363,2,0))</f>
      </c>
      <c r="D9" s="5"/>
      <c r="E9" s="7">
        <f t="shared" si="0"/>
      </c>
      <c r="F9" s="5"/>
      <c r="G9" s="6"/>
      <c r="H9" s="7">
        <f>IF(G9="","",VLOOKUP(G9,'Lista de Precios'!$C$2:$D$363,2,0))</f>
      </c>
      <c r="I9" s="5"/>
      <c r="J9" s="7">
        <f t="shared" si="1"/>
      </c>
    </row>
    <row r="10" spans="1:10" ht="12.75">
      <c r="A10" s="5"/>
      <c r="B10" s="6"/>
      <c r="C10" s="7">
        <f>IF(B10="","",VLOOKUP(B10,'Lista de Precios'!$C$2:$D$363,2,0))</f>
      </c>
      <c r="D10" s="5"/>
      <c r="E10" s="7">
        <f t="shared" si="0"/>
      </c>
      <c r="F10" s="5"/>
      <c r="G10" s="6"/>
      <c r="H10" s="7">
        <f>IF(G10="","",VLOOKUP(G10,'Lista de Precios'!$C$2:$D$363,2,0))</f>
      </c>
      <c r="I10" s="5"/>
      <c r="J10" s="7">
        <f t="shared" si="1"/>
      </c>
    </row>
    <row r="11" spans="1:10" ht="12.75">
      <c r="A11" s="5"/>
      <c r="B11" s="6"/>
      <c r="C11" s="7">
        <f>IF(B11="","",VLOOKUP(B11,'Lista de Precios'!$C$2:$D$363,2,0))</f>
      </c>
      <c r="D11" s="5"/>
      <c r="E11" s="7">
        <f t="shared" si="0"/>
      </c>
      <c r="F11" s="5"/>
      <c r="G11" s="6"/>
      <c r="H11" s="7">
        <f>IF(G11="","",VLOOKUP(G11,'Lista de Precios'!$C$2:$D$363,2,0))</f>
      </c>
      <c r="I11" s="5"/>
      <c r="J11" s="7">
        <f t="shared" si="1"/>
      </c>
    </row>
    <row r="12" spans="1:10" ht="12.75">
      <c r="A12" s="5"/>
      <c r="B12" s="6"/>
      <c r="C12" s="7">
        <f>IF(B12="","",VLOOKUP(B12,'Lista de Precios'!$C$2:$D$363,2,0))</f>
      </c>
      <c r="D12" s="5"/>
      <c r="E12" s="7">
        <f t="shared" si="0"/>
      </c>
      <c r="F12" s="5"/>
      <c r="G12" s="6"/>
      <c r="H12" s="7">
        <f>IF(G12="","",VLOOKUP(G12,'Lista de Precios'!$C$2:$D$363,2,0))</f>
      </c>
      <c r="I12" s="5"/>
      <c r="J12" s="7">
        <f t="shared" si="1"/>
      </c>
    </row>
    <row r="13" spans="1:10" ht="12.75">
      <c r="A13" s="5"/>
      <c r="B13" s="6"/>
      <c r="C13" s="7">
        <f>IF(B13="","",VLOOKUP(B13,'Lista de Precios'!$C$2:$D$363,2,0))</f>
      </c>
      <c r="D13" s="5"/>
      <c r="E13" s="7">
        <f t="shared" si="0"/>
      </c>
      <c r="F13" s="5"/>
      <c r="G13" s="6"/>
      <c r="H13" s="7">
        <f>IF(G13="","",VLOOKUP(G13,'Lista de Precios'!$C$2:$D$363,2,0))</f>
      </c>
      <c r="I13" s="5"/>
      <c r="J13" s="7">
        <f t="shared" si="1"/>
      </c>
    </row>
    <row r="14" spans="1:10" ht="12.75">
      <c r="A14" s="5"/>
      <c r="B14" s="6"/>
      <c r="C14" s="7">
        <f>IF(B14="","",VLOOKUP(B14,'Lista de Precios'!$C$2:$D$363,2,0))</f>
      </c>
      <c r="D14" s="5"/>
      <c r="E14" s="7">
        <f t="shared" si="0"/>
      </c>
      <c r="F14" s="5"/>
      <c r="G14" s="6"/>
      <c r="H14" s="7">
        <f>IF(G14="","",VLOOKUP(G14,'Lista de Precios'!$C$2:$D$363,2,0))</f>
      </c>
      <c r="I14" s="5"/>
      <c r="J14" s="7">
        <f t="shared" si="1"/>
      </c>
    </row>
    <row r="15" spans="1:10" ht="12.75">
      <c r="A15" s="5"/>
      <c r="B15" s="6"/>
      <c r="C15" s="7">
        <f>IF(B15="","",VLOOKUP(B15,'Lista de Precios'!$C$2:$D$363,2,0))</f>
      </c>
      <c r="D15" s="5"/>
      <c r="E15" s="7">
        <f t="shared" si="0"/>
      </c>
      <c r="F15" s="5"/>
      <c r="G15" s="6"/>
      <c r="H15" s="7">
        <f>IF(G15="","",VLOOKUP(G15,'Lista de Precios'!$C$2:$D$363,2,0))</f>
      </c>
      <c r="I15" s="5"/>
      <c r="J15" s="7">
        <f t="shared" si="1"/>
      </c>
    </row>
    <row r="16" spans="1:10" ht="12.75">
      <c r="A16" s="5"/>
      <c r="B16" s="6"/>
      <c r="C16" s="7">
        <f>IF(B16="","",VLOOKUP(B16,'Lista de Precios'!$C$2:$D$363,2,0))</f>
      </c>
      <c r="D16" s="5"/>
      <c r="E16" s="7">
        <f t="shared" si="0"/>
      </c>
      <c r="F16" s="5"/>
      <c r="G16" s="6"/>
      <c r="H16" s="7">
        <f>IF(G16="","",VLOOKUP(G16,'Lista de Precios'!$C$2:$D$363,2,0))</f>
      </c>
      <c r="I16" s="5"/>
      <c r="J16" s="7">
        <f t="shared" si="1"/>
      </c>
    </row>
    <row r="17" spans="1:10" ht="12.75">
      <c r="A17" s="5"/>
      <c r="B17" s="6"/>
      <c r="C17" s="7">
        <f>IF(B17="","",VLOOKUP(B17,'Lista de Precios'!$C$2:$D$363,2,0))</f>
      </c>
      <c r="D17" s="5"/>
      <c r="E17" s="7">
        <f t="shared" si="0"/>
      </c>
      <c r="F17" s="5"/>
      <c r="G17" s="6"/>
      <c r="H17" s="7">
        <f>IF(G17="","",VLOOKUP(G17,'Lista de Precios'!$C$2:$D$363,2,0))</f>
      </c>
      <c r="I17" s="5"/>
      <c r="J17" s="7">
        <f t="shared" si="1"/>
      </c>
    </row>
    <row r="18" spans="1:10" ht="12.75">
      <c r="A18" s="5"/>
      <c r="B18" s="6"/>
      <c r="C18" s="7">
        <f>IF(B18="","",VLOOKUP(B18,'Lista de Precios'!$C$2:$D$363,2,0))</f>
      </c>
      <c r="D18" s="5"/>
      <c r="E18" s="7">
        <f t="shared" si="0"/>
      </c>
      <c r="F18" s="5"/>
      <c r="G18" s="6"/>
      <c r="H18" s="7">
        <f>IF(G18="","",VLOOKUP(G18,'Lista de Precios'!$C$2:$D$363,2,0))</f>
      </c>
      <c r="I18" s="5"/>
      <c r="J18" s="7">
        <f t="shared" si="1"/>
      </c>
    </row>
    <row r="19" spans="1:10" ht="12.75">
      <c r="A19" s="5"/>
      <c r="B19" s="6"/>
      <c r="C19" s="7">
        <f>IF(B19="","",VLOOKUP(B19,'Lista de Precios'!$C$2:$D$363,2,0))</f>
      </c>
      <c r="D19" s="5"/>
      <c r="E19" s="7">
        <f t="shared" si="0"/>
      </c>
      <c r="F19" s="5"/>
      <c r="G19" s="6"/>
      <c r="H19" s="7">
        <f>IF(G19="","",VLOOKUP(G19,'Lista de Precios'!$C$2:$D$363,2,0))</f>
      </c>
      <c r="I19" s="5"/>
      <c r="J19" s="7">
        <f t="shared" si="1"/>
      </c>
    </row>
    <row r="20" spans="1:10" ht="12.75">
      <c r="A20" s="5"/>
      <c r="B20" s="6"/>
      <c r="C20" s="7">
        <f>IF(B20="","",VLOOKUP(B20,'Lista de Precios'!$C$2:$D$363,2,0))</f>
      </c>
      <c r="D20" s="5"/>
      <c r="E20" s="7">
        <f t="shared" si="0"/>
      </c>
      <c r="F20" s="5"/>
      <c r="G20" s="6"/>
      <c r="H20" s="7">
        <f>IF(G20="","",VLOOKUP(G20,'Lista de Precios'!$C$2:$D$363,2,0))</f>
      </c>
      <c r="I20" s="5"/>
      <c r="J20" s="7">
        <f t="shared" si="1"/>
      </c>
    </row>
    <row r="21" spans="1:10" ht="12.75">
      <c r="A21" s="5"/>
      <c r="B21" s="6"/>
      <c r="C21" s="7">
        <f>IF(B21="","",VLOOKUP(B21,'Lista de Precios'!$C$2:$D$363,2,0))</f>
      </c>
      <c r="D21" s="5"/>
      <c r="E21" s="7">
        <f t="shared" si="0"/>
      </c>
      <c r="F21" s="5"/>
      <c r="G21" s="6"/>
      <c r="H21" s="7">
        <f>IF(G21="","",VLOOKUP(G21,'Lista de Precios'!$C$2:$D$363,2,0))</f>
      </c>
      <c r="I21" s="5"/>
      <c r="J21" s="7">
        <f t="shared" si="1"/>
      </c>
    </row>
    <row r="22" spans="1:10" ht="12.75">
      <c r="A22" s="5"/>
      <c r="B22" s="6"/>
      <c r="C22" s="7">
        <f>IF(B22="","",VLOOKUP(B22,'Lista de Precios'!$C$2:$D$363,2,0))</f>
      </c>
      <c r="D22" s="5"/>
      <c r="E22" s="7">
        <f t="shared" si="0"/>
      </c>
      <c r="F22" s="5"/>
      <c r="G22" s="6"/>
      <c r="H22" s="7">
        <f>IF(G22="","",VLOOKUP(G22,'Lista de Precios'!$C$2:$D$363,2,0))</f>
      </c>
      <c r="I22" s="5"/>
      <c r="J22" s="7">
        <f t="shared" si="1"/>
      </c>
    </row>
    <row r="23" spans="1:10" ht="12.75">
      <c r="A23" s="5"/>
      <c r="B23" s="6"/>
      <c r="C23" s="7">
        <f>IF(B23="","",VLOOKUP(B23,'Lista de Precios'!$C$2:$D$363,2,0))</f>
      </c>
      <c r="D23" s="5"/>
      <c r="E23" s="7">
        <f t="shared" si="0"/>
      </c>
      <c r="F23" s="5"/>
      <c r="G23" s="6"/>
      <c r="H23" s="7">
        <f>IF(G23="","",VLOOKUP(G23,'Lista de Precios'!$C$2:$D$363,2,0))</f>
      </c>
      <c r="I23" s="5"/>
      <c r="J23" s="7">
        <f t="shared" si="1"/>
      </c>
    </row>
    <row r="24" spans="1:10" ht="12.75">
      <c r="A24" s="5"/>
      <c r="B24" s="6"/>
      <c r="C24" s="7">
        <f>IF(B24="","",VLOOKUP(B24,'Lista de Precios'!$C$2:$D$363,2,0))</f>
      </c>
      <c r="D24" s="5"/>
      <c r="E24" s="7">
        <f t="shared" si="0"/>
      </c>
      <c r="F24" s="5"/>
      <c r="G24" s="6"/>
      <c r="H24" s="7">
        <f>IF(G24="","",VLOOKUP(G24,'Lista de Precios'!$C$2:$D$363,2,0))</f>
      </c>
      <c r="I24" s="5"/>
      <c r="J24" s="7">
        <f t="shared" si="1"/>
      </c>
    </row>
    <row r="25" spans="1:10" ht="12.75">
      <c r="A25" s="5"/>
      <c r="B25" s="6"/>
      <c r="C25" s="7">
        <f>IF(B25="","",VLOOKUP(B25,'Lista de Precios'!$C$2:$D$363,2,0))</f>
      </c>
      <c r="D25" s="5"/>
      <c r="E25" s="7">
        <f t="shared" si="0"/>
      </c>
      <c r="F25" s="5"/>
      <c r="G25" s="6"/>
      <c r="H25" s="7">
        <f>IF(G25="","",VLOOKUP(G25,'Lista de Precios'!$C$2:$D$363,2,0))</f>
      </c>
      <c r="I25" s="5"/>
      <c r="J25" s="7">
        <f t="shared" si="1"/>
      </c>
    </row>
    <row r="26" spans="1:10" ht="12.75">
      <c r="A26" s="5"/>
      <c r="B26" s="6"/>
      <c r="C26" s="7">
        <f>IF(B26="","",VLOOKUP(B26,'Lista de Precios'!$C$2:$D$363,2,0))</f>
      </c>
      <c r="D26" s="5"/>
      <c r="E26" s="7">
        <f t="shared" si="0"/>
      </c>
      <c r="F26" s="5"/>
      <c r="G26" s="6"/>
      <c r="H26" s="7">
        <f>IF(G26="","",VLOOKUP(G26,'Lista de Precios'!$C$2:$D$363,2,0))</f>
      </c>
      <c r="I26" s="6"/>
      <c r="J26" s="7">
        <f t="shared" si="1"/>
      </c>
    </row>
    <row r="27" spans="1:10" ht="13.5">
      <c r="A27" s="5"/>
      <c r="B27" s="6"/>
      <c r="C27" s="7">
        <f>IF(B27="","",VLOOKUP(B27,'Lista de Precios'!$C$2:$D$363,2,0))</f>
      </c>
      <c r="D27" s="5"/>
      <c r="E27" s="7">
        <f t="shared" si="0"/>
      </c>
      <c r="F27" s="8"/>
      <c r="G27" s="91" t="s">
        <v>13</v>
      </c>
      <c r="H27" s="92"/>
      <c r="I27" s="93"/>
      <c r="J27" s="9">
        <f>SUM(J6:J26)</f>
        <v>0</v>
      </c>
    </row>
    <row r="28" spans="1:10" ht="13.5">
      <c r="A28" s="5"/>
      <c r="B28" s="6"/>
      <c r="C28" s="7">
        <f>IF(B28="","",VLOOKUP(B28,'Lista de Precios'!$C$2:$D$363,2,0))</f>
      </c>
      <c r="D28" s="5"/>
      <c r="E28" s="7">
        <f t="shared" si="0"/>
      </c>
      <c r="F28" s="84" t="s">
        <v>14</v>
      </c>
      <c r="G28" s="85"/>
      <c r="H28" s="85"/>
      <c r="I28" s="85"/>
      <c r="J28" s="86"/>
    </row>
    <row r="29" spans="1:10" ht="12.75">
      <c r="A29" s="5"/>
      <c r="B29" s="6"/>
      <c r="C29" s="7">
        <f>IF(B29="","",VLOOKUP(B29,'Lista de Precios'!$C$2:$D$363,2,0))</f>
      </c>
      <c r="D29" s="5"/>
      <c r="E29" s="7">
        <f t="shared" si="0"/>
      </c>
      <c r="F29" s="5"/>
      <c r="G29" s="10"/>
      <c r="H29" s="11"/>
      <c r="I29" s="12"/>
      <c r="J29" s="13">
        <f aca="true" t="shared" si="2" ref="J29:J36">I29*H29*F29</f>
        <v>0</v>
      </c>
    </row>
    <row r="30" spans="1:10" ht="12.75">
      <c r="A30" s="5"/>
      <c r="B30" s="6"/>
      <c r="C30" s="7">
        <f>IF(B30="","",VLOOKUP(B30,'Lista de Precios'!$C$2:$D$363,2,0))</f>
      </c>
      <c r="D30" s="5"/>
      <c r="E30" s="7">
        <f t="shared" si="0"/>
      </c>
      <c r="F30" s="5"/>
      <c r="G30" s="10"/>
      <c r="H30" s="11"/>
      <c r="I30" s="12"/>
      <c r="J30" s="13">
        <f t="shared" si="2"/>
        <v>0</v>
      </c>
    </row>
    <row r="31" spans="1:10" ht="12.75">
      <c r="A31" s="5"/>
      <c r="B31" s="6"/>
      <c r="C31" s="7">
        <f>IF(B31="","",VLOOKUP(B31,'Lista de Precios'!$C$2:$D$363,2,0))</f>
      </c>
      <c r="D31" s="5"/>
      <c r="E31" s="7">
        <f t="shared" si="0"/>
      </c>
      <c r="F31" s="5"/>
      <c r="G31" s="10"/>
      <c r="H31" s="11"/>
      <c r="I31" s="12"/>
      <c r="J31" s="13">
        <f t="shared" si="2"/>
        <v>0</v>
      </c>
    </row>
    <row r="32" spans="1:10" ht="12.75">
      <c r="A32" s="5"/>
      <c r="B32" s="6"/>
      <c r="C32" s="7">
        <f>IF(B32="","",VLOOKUP(B32,'Lista de Precios'!$C$2:$D$363,2,0))</f>
      </c>
      <c r="D32" s="5"/>
      <c r="E32" s="7">
        <f t="shared" si="0"/>
      </c>
      <c r="F32" s="5"/>
      <c r="G32" s="10"/>
      <c r="H32" s="11"/>
      <c r="I32" s="12"/>
      <c r="J32" s="13">
        <f t="shared" si="2"/>
        <v>0</v>
      </c>
    </row>
    <row r="33" spans="1:10" ht="12.75">
      <c r="A33" s="5"/>
      <c r="B33" s="6"/>
      <c r="C33" s="7">
        <f>IF(B33="","",VLOOKUP(B33,'Lista de Precios'!$C$2:$D$363,2,0))</f>
      </c>
      <c r="D33" s="5"/>
      <c r="E33" s="7">
        <f t="shared" si="0"/>
      </c>
      <c r="F33" s="5"/>
      <c r="G33" s="10"/>
      <c r="H33" s="11"/>
      <c r="I33" s="12"/>
      <c r="J33" s="13">
        <f t="shared" si="2"/>
        <v>0</v>
      </c>
    </row>
    <row r="34" spans="1:10" ht="12.75">
      <c r="A34" s="5"/>
      <c r="B34" s="6"/>
      <c r="C34" s="7">
        <f>IF(B34="","",VLOOKUP(B34,'Lista de Precios'!$C$2:$D$363,2,0))</f>
      </c>
      <c r="D34" s="5"/>
      <c r="E34" s="7">
        <f t="shared" si="0"/>
      </c>
      <c r="F34" s="5"/>
      <c r="G34" s="10"/>
      <c r="H34" s="11"/>
      <c r="I34" s="12"/>
      <c r="J34" s="13">
        <f t="shared" si="2"/>
        <v>0</v>
      </c>
    </row>
    <row r="35" spans="1:10" ht="12.75">
      <c r="A35" s="5"/>
      <c r="B35" s="6"/>
      <c r="C35" s="7">
        <f>IF(B35="","",VLOOKUP(B35,'Lista de Precios'!$C$2:$D$363,2,0))</f>
      </c>
      <c r="D35" s="5"/>
      <c r="E35" s="7">
        <f t="shared" si="0"/>
      </c>
      <c r="F35" s="5"/>
      <c r="G35" s="10"/>
      <c r="H35" s="11"/>
      <c r="I35" s="12"/>
      <c r="J35" s="13">
        <f t="shared" si="2"/>
        <v>0</v>
      </c>
    </row>
    <row r="36" spans="1:10" ht="12.75">
      <c r="A36" s="5"/>
      <c r="B36" s="6"/>
      <c r="C36" s="7">
        <f>IF(B36="","",VLOOKUP(B36,'Lista de Precios'!$C$2:$D$363,2,0))</f>
      </c>
      <c r="D36" s="5"/>
      <c r="E36" s="7">
        <f t="shared" si="0"/>
      </c>
      <c r="F36" s="5"/>
      <c r="G36" s="10"/>
      <c r="H36" s="11"/>
      <c r="I36" s="12"/>
      <c r="J36" s="13">
        <f t="shared" si="2"/>
        <v>0</v>
      </c>
    </row>
    <row r="37" spans="1:10" ht="12.75">
      <c r="A37" s="5"/>
      <c r="B37" s="6"/>
      <c r="C37" s="7">
        <f>IF(B37="","",VLOOKUP(B37,'Lista de Precios'!$C$2:$D$363,2,0))</f>
      </c>
      <c r="D37" s="5"/>
      <c r="E37" s="7">
        <f t="shared" si="0"/>
      </c>
      <c r="F37" s="14"/>
      <c r="G37" s="15" t="s">
        <v>15</v>
      </c>
      <c r="H37" s="16"/>
      <c r="I37" s="17"/>
      <c r="J37" s="13">
        <f>SUM(J29:J36)</f>
        <v>0</v>
      </c>
    </row>
    <row r="38" spans="1:10" ht="13.5">
      <c r="A38" s="5"/>
      <c r="B38" s="6"/>
      <c r="C38" s="7">
        <f>IF(B38="","",VLOOKUP(B38,'Lista de Precios'!$C$2:$D$363,2,0))</f>
      </c>
      <c r="D38" s="5"/>
      <c r="E38" s="7">
        <f t="shared" si="0"/>
      </c>
      <c r="F38" s="84" t="s">
        <v>16</v>
      </c>
      <c r="G38" s="85"/>
      <c r="H38" s="85"/>
      <c r="I38" s="85"/>
      <c r="J38" s="86"/>
    </row>
    <row r="39" spans="1:10" ht="12.75">
      <c r="A39" s="5"/>
      <c r="B39" s="6"/>
      <c r="C39" s="7">
        <f>IF(B39="","",VLOOKUP(B39,'Lista de Precios'!$C$2:$D$363,2,0))</f>
      </c>
      <c r="D39" s="5"/>
      <c r="E39" s="7">
        <f t="shared" si="0"/>
      </c>
      <c r="F39" s="5"/>
      <c r="G39" s="10"/>
      <c r="H39" s="11"/>
      <c r="I39" s="12"/>
      <c r="J39" s="13">
        <f>I39*H39*F39</f>
        <v>0</v>
      </c>
    </row>
    <row r="40" spans="1:10" ht="12.75">
      <c r="A40" s="5"/>
      <c r="B40" s="6"/>
      <c r="C40" s="7">
        <f>IF(B40="","",VLOOKUP(B40,'Lista de Precios'!$C$2:$D$363,2,0))</f>
      </c>
      <c r="D40" s="5"/>
      <c r="E40" s="7">
        <f t="shared" si="0"/>
      </c>
      <c r="F40" s="5"/>
      <c r="G40" s="10"/>
      <c r="H40" s="11"/>
      <c r="I40" s="12"/>
      <c r="J40" s="13">
        <f>I40*H40*F40</f>
        <v>0</v>
      </c>
    </row>
    <row r="41" spans="1:10" ht="12.75">
      <c r="A41" s="5"/>
      <c r="B41" s="6"/>
      <c r="C41" s="7">
        <f>IF(B41="","",VLOOKUP(B41,'Lista de Precios'!$C$2:$D$363,2,0))</f>
      </c>
      <c r="D41" s="5"/>
      <c r="E41" s="7">
        <f t="shared" si="0"/>
      </c>
      <c r="F41" s="5"/>
      <c r="G41" s="10"/>
      <c r="H41" s="11"/>
      <c r="I41" s="12"/>
      <c r="J41" s="13">
        <f>I41*H41*F41</f>
        <v>0</v>
      </c>
    </row>
    <row r="42" spans="1:10" ht="13.5">
      <c r="A42" s="18"/>
      <c r="B42" s="20" t="s">
        <v>17</v>
      </c>
      <c r="C42" s="18"/>
      <c r="D42" s="18"/>
      <c r="E42" s="9">
        <f>SUM(E6:E41)</f>
        <v>0</v>
      </c>
      <c r="F42" s="5"/>
      <c r="G42" s="10"/>
      <c r="H42" s="11"/>
      <c r="I42" s="12"/>
      <c r="J42" s="13">
        <f>I42*H42*F42</f>
        <v>0</v>
      </c>
    </row>
    <row r="43" spans="1:10" ht="13.5">
      <c r="A43" s="18"/>
      <c r="B43" s="20" t="str">
        <f>G27</f>
        <v>SUBTOTAL 2</v>
      </c>
      <c r="C43" s="18"/>
      <c r="D43" s="18"/>
      <c r="E43" s="9">
        <f>J27</f>
        <v>0</v>
      </c>
      <c r="F43" s="14"/>
      <c r="G43" s="15" t="s">
        <v>18</v>
      </c>
      <c r="H43" s="21"/>
      <c r="I43" s="17"/>
      <c r="J43" s="13">
        <f>SUM(J39:J42)</f>
        <v>0</v>
      </c>
    </row>
    <row r="44" spans="1:10" ht="13.5">
      <c r="A44" s="18"/>
      <c r="B44" s="20" t="s">
        <v>11</v>
      </c>
      <c r="C44" s="18"/>
      <c r="D44" s="18"/>
      <c r="E44" s="9">
        <f>SUM(E42:E43)</f>
        <v>0</v>
      </c>
      <c r="F44" s="84" t="s">
        <v>19</v>
      </c>
      <c r="G44" s="85"/>
      <c r="H44" s="85"/>
      <c r="I44" s="85"/>
      <c r="J44" s="86"/>
    </row>
    <row r="45" spans="1:10" ht="13.5">
      <c r="A45" s="18"/>
      <c r="B45" s="20" t="s">
        <v>20</v>
      </c>
      <c r="C45" s="22">
        <v>0</v>
      </c>
      <c r="D45" s="23"/>
      <c r="E45" s="24">
        <f>E44*C45</f>
        <v>0</v>
      </c>
      <c r="F45" s="5"/>
      <c r="G45" s="10"/>
      <c r="H45" s="11"/>
      <c r="I45" s="12"/>
      <c r="J45" s="13">
        <f>I45*H45*F45</f>
        <v>0</v>
      </c>
    </row>
    <row r="46" spans="1:10" ht="13.5">
      <c r="A46" s="18"/>
      <c r="B46" s="20" t="s">
        <v>21</v>
      </c>
      <c r="C46" s="18"/>
      <c r="D46" s="18"/>
      <c r="E46" s="9">
        <f>E44-E45</f>
        <v>0</v>
      </c>
      <c r="F46" s="5"/>
      <c r="G46" s="10"/>
      <c r="H46" s="11"/>
      <c r="I46" s="12"/>
      <c r="J46" s="13">
        <f>I46*H46*F46</f>
        <v>0</v>
      </c>
    </row>
    <row r="47" spans="1:10" ht="13.5">
      <c r="A47" s="18"/>
      <c r="B47" s="25" t="s">
        <v>22</v>
      </c>
      <c r="C47" s="18"/>
      <c r="D47" s="18"/>
      <c r="E47" s="9">
        <f>J37+J43+J48+J53</f>
        <v>0</v>
      </c>
      <c r="F47" s="5"/>
      <c r="G47" s="10"/>
      <c r="H47" s="11"/>
      <c r="I47" s="12"/>
      <c r="J47" s="13">
        <f>I47*H47*F47</f>
        <v>0</v>
      </c>
    </row>
    <row r="48" spans="1:10" ht="13.5">
      <c r="A48" s="26"/>
      <c r="B48" s="27" t="s">
        <v>11</v>
      </c>
      <c r="C48" s="28"/>
      <c r="D48" s="28"/>
      <c r="E48" s="29">
        <f>SUM(E46:E47)</f>
        <v>0</v>
      </c>
      <c r="F48" s="30"/>
      <c r="G48" s="15" t="s">
        <v>23</v>
      </c>
      <c r="H48" s="31"/>
      <c r="I48" s="31"/>
      <c r="J48" s="13">
        <f>SUM(J45:J47)</f>
        <v>0</v>
      </c>
    </row>
    <row r="49" spans="1:10" ht="13.5">
      <c r="A49" s="26"/>
      <c r="B49" s="20" t="s">
        <v>24</v>
      </c>
      <c r="C49" s="32">
        <v>0.19</v>
      </c>
      <c r="D49" s="18"/>
      <c r="E49" s="9">
        <f>E48*C49</f>
        <v>0</v>
      </c>
      <c r="F49" s="84" t="s">
        <v>25</v>
      </c>
      <c r="G49" s="85"/>
      <c r="H49" s="85"/>
      <c r="I49" s="85"/>
      <c r="J49" s="86"/>
    </row>
    <row r="50" spans="1:11" ht="13.5">
      <c r="A50" s="26"/>
      <c r="B50" s="20" t="s">
        <v>11</v>
      </c>
      <c r="C50" s="18"/>
      <c r="D50" s="18"/>
      <c r="E50" s="33">
        <f>E48+E49</f>
        <v>0</v>
      </c>
      <c r="F50" s="34"/>
      <c r="G50" s="35"/>
      <c r="H50" s="36"/>
      <c r="I50" s="34"/>
      <c r="J50" s="37">
        <f>I50*H50*F50</f>
        <v>0</v>
      </c>
      <c r="K50" s="38"/>
    </row>
    <row r="51" spans="2:10" ht="12.75">
      <c r="B51" s="38"/>
      <c r="F51" s="5"/>
      <c r="G51" s="10"/>
      <c r="H51" s="11"/>
      <c r="I51" s="12"/>
      <c r="J51" s="13">
        <f>I51*H51*F51</f>
        <v>0</v>
      </c>
    </row>
    <row r="52" spans="2:10" ht="15">
      <c r="B52" s="39" t="s">
        <v>26</v>
      </c>
      <c r="F52" s="5"/>
      <c r="G52" s="10"/>
      <c r="H52" s="11"/>
      <c r="I52" s="12"/>
      <c r="J52" s="13">
        <f>I52*H52*F52</f>
        <v>0</v>
      </c>
    </row>
    <row r="53" spans="6:10" ht="12.75">
      <c r="F53" s="40"/>
      <c r="G53" s="41" t="s">
        <v>27</v>
      </c>
      <c r="H53" s="42"/>
      <c r="I53" s="31"/>
      <c r="J53" s="13">
        <f>SUM(J50:J52)</f>
        <v>0</v>
      </c>
    </row>
    <row r="54" spans="1:2" ht="15">
      <c r="A54" s="43" t="s">
        <v>28</v>
      </c>
      <c r="B54" s="44"/>
    </row>
  </sheetData>
  <mergeCells count="12">
    <mergeCell ref="F38:J38"/>
    <mergeCell ref="F44:J44"/>
    <mergeCell ref="F49:J49"/>
    <mergeCell ref="A4:E4"/>
    <mergeCell ref="F4:J4"/>
    <mergeCell ref="G27:I27"/>
    <mergeCell ref="F28:J28"/>
    <mergeCell ref="A1:J1"/>
    <mergeCell ref="A2:E2"/>
    <mergeCell ref="F2:J2"/>
    <mergeCell ref="A3:E3"/>
    <mergeCell ref="F3:J3"/>
  </mergeCells>
  <dataValidations count="2">
    <dataValidation type="list" allowBlank="1" showInputMessage="1" showErrorMessage="1" sqref="G6:G26">
      <formula1>LISTADETALLECAMARA</formula1>
    </dataValidation>
    <dataValidation type="list" allowBlank="1" showInputMessage="1" showErrorMessage="1" sqref="B6:B41">
      <formula1>LISTADETALLELUCES</formula1>
    </dataValidation>
  </dataValidations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6">
      <selection activeCell="A6" sqref="A6"/>
    </sheetView>
  </sheetViews>
  <sheetFormatPr defaultColWidth="11.421875" defaultRowHeight="12.75"/>
  <cols>
    <col min="1" max="1" width="3.140625" style="0" bestFit="1" customWidth="1"/>
    <col min="2" max="2" width="22.8515625" style="0" bestFit="1" customWidth="1"/>
    <col min="3" max="3" width="9.57421875" style="0" bestFit="1" customWidth="1"/>
    <col min="4" max="4" width="3.140625" style="0" bestFit="1" customWidth="1"/>
    <col min="5" max="5" width="9.57421875" style="0" bestFit="1" customWidth="1"/>
    <col min="6" max="6" width="3.140625" style="0" bestFit="1" customWidth="1"/>
    <col min="7" max="7" width="24.7109375" style="0" bestFit="1" customWidth="1"/>
    <col min="8" max="8" width="8.7109375" style="0" bestFit="1" customWidth="1"/>
    <col min="9" max="9" width="3.140625" style="0" bestFit="1" customWidth="1"/>
    <col min="10" max="10" width="7.8515625" style="0" bestFit="1" customWidth="1"/>
  </cols>
  <sheetData>
    <row r="1" spans="1:10" ht="18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1</v>
      </c>
      <c r="B2" s="83"/>
      <c r="C2" s="83"/>
      <c r="D2" s="83"/>
      <c r="E2" s="83"/>
      <c r="F2" s="83" t="s">
        <v>2</v>
      </c>
      <c r="G2" s="83"/>
      <c r="H2" s="83"/>
      <c r="I2" s="83"/>
      <c r="J2" s="83"/>
    </row>
    <row r="3" spans="1:10" ht="12.75">
      <c r="A3" s="83" t="s">
        <v>3</v>
      </c>
      <c r="B3" s="83"/>
      <c r="C3" s="83"/>
      <c r="D3" s="83"/>
      <c r="E3" s="83"/>
      <c r="F3" s="83" t="s">
        <v>4</v>
      </c>
      <c r="G3" s="83"/>
      <c r="H3" s="83"/>
      <c r="I3" s="83"/>
      <c r="J3" s="83"/>
    </row>
    <row r="4" spans="1:10" ht="12.75">
      <c r="A4" s="83" t="s">
        <v>5</v>
      </c>
      <c r="B4" s="83"/>
      <c r="C4" s="83"/>
      <c r="D4" s="83"/>
      <c r="E4" s="83"/>
      <c r="F4" s="83" t="s">
        <v>6</v>
      </c>
      <c r="G4" s="83"/>
      <c r="H4" s="83"/>
      <c r="I4" s="83"/>
      <c r="J4" s="83"/>
    </row>
    <row r="5" spans="1:10" ht="30.75">
      <c r="A5" s="1" t="s">
        <v>7</v>
      </c>
      <c r="B5" s="2" t="s">
        <v>8</v>
      </c>
      <c r="C5" s="3" t="s">
        <v>9</v>
      </c>
      <c r="D5" s="1" t="s">
        <v>10</v>
      </c>
      <c r="E5" s="4" t="s">
        <v>11</v>
      </c>
      <c r="F5" s="1" t="s">
        <v>7</v>
      </c>
      <c r="G5" s="3" t="s">
        <v>12</v>
      </c>
      <c r="H5" s="3" t="s">
        <v>9</v>
      </c>
      <c r="I5" s="1" t="s">
        <v>10</v>
      </c>
      <c r="J5" s="4" t="s">
        <v>11</v>
      </c>
    </row>
    <row r="6" spans="1:10" ht="12.75">
      <c r="A6" s="5"/>
      <c r="B6" s="6"/>
      <c r="C6" s="7">
        <f>IF(B6="","",VLOOKUP(B6,'Lista de Precios'!$C$2:$D$363,2,0))</f>
      </c>
      <c r="D6" s="5"/>
      <c r="E6" s="7">
        <f aca="true" t="shared" si="0" ref="E6:E41">IF(C6="","",D6*C6*A6)</f>
      </c>
      <c r="F6" s="5"/>
      <c r="G6" s="6"/>
      <c r="H6" s="7">
        <f>IF(G6="","",VLOOKUP(G6,'Lista de Precios'!$C$2:$D$363,2,0))</f>
      </c>
      <c r="I6" s="5"/>
      <c r="J6" s="7">
        <f aca="true" t="shared" si="1" ref="J6:J26">IF(H6="","",I6*H6*F6)</f>
      </c>
    </row>
    <row r="7" spans="1:10" ht="12.75">
      <c r="A7" s="5"/>
      <c r="B7" s="6"/>
      <c r="C7" s="7">
        <f>IF(B7="","",VLOOKUP(B7,'Lista de Precios'!$C$2:$D$363,2,0))</f>
      </c>
      <c r="D7" s="5"/>
      <c r="E7" s="7">
        <f t="shared" si="0"/>
      </c>
      <c r="F7" s="5"/>
      <c r="G7" s="6"/>
      <c r="H7" s="7">
        <f>IF(G7="","",VLOOKUP(G7,'Lista de Precios'!$C$2:$D$363,2,0))</f>
      </c>
      <c r="I7" s="5"/>
      <c r="J7" s="7">
        <f t="shared" si="1"/>
      </c>
    </row>
    <row r="8" spans="1:10" ht="12.75">
      <c r="A8" s="5"/>
      <c r="B8" s="6"/>
      <c r="C8" s="7">
        <f>IF(B8="","",VLOOKUP(B8,'Lista de Precios'!$C$2:$D$363,2,0))</f>
      </c>
      <c r="D8" s="5"/>
      <c r="E8" s="7">
        <f t="shared" si="0"/>
      </c>
      <c r="F8" s="5"/>
      <c r="G8" s="6"/>
      <c r="H8" s="7">
        <f>IF(G8="","",VLOOKUP(G8,'Lista de Precios'!$C$2:$D$363,2,0))</f>
      </c>
      <c r="I8" s="5"/>
      <c r="J8" s="7">
        <f t="shared" si="1"/>
      </c>
    </row>
    <row r="9" spans="1:10" ht="12.75">
      <c r="A9" s="5"/>
      <c r="B9" s="6"/>
      <c r="C9" s="7">
        <f>IF(B9="","",VLOOKUP(B9,'Lista de Precios'!$C$2:$D$363,2,0))</f>
      </c>
      <c r="D9" s="5"/>
      <c r="E9" s="7">
        <f t="shared" si="0"/>
      </c>
      <c r="F9" s="5"/>
      <c r="G9" s="6"/>
      <c r="H9" s="7">
        <f>IF(G9="","",VLOOKUP(G9,'Lista de Precios'!$C$2:$D$363,2,0))</f>
      </c>
      <c r="I9" s="5"/>
      <c r="J9" s="7">
        <f t="shared" si="1"/>
      </c>
    </row>
    <row r="10" spans="1:10" ht="12.75">
      <c r="A10" s="5"/>
      <c r="B10" s="6"/>
      <c r="C10" s="7">
        <f>IF(B10="","",VLOOKUP(B10,'Lista de Precios'!$C$2:$D$363,2,0))</f>
      </c>
      <c r="D10" s="5"/>
      <c r="E10" s="7">
        <f t="shared" si="0"/>
      </c>
      <c r="F10" s="5"/>
      <c r="G10" s="6"/>
      <c r="H10" s="7">
        <f>IF(G10="","",VLOOKUP(G10,'Lista de Precios'!$C$2:$D$363,2,0))</f>
      </c>
      <c r="I10" s="5"/>
      <c r="J10" s="7">
        <f t="shared" si="1"/>
      </c>
    </row>
    <row r="11" spans="1:10" ht="12.75">
      <c r="A11" s="5"/>
      <c r="B11" s="6"/>
      <c r="C11" s="7">
        <f>IF(B11="","",VLOOKUP(B11,'Lista de Precios'!$C$2:$D$363,2,0))</f>
      </c>
      <c r="D11" s="5"/>
      <c r="E11" s="7">
        <f t="shared" si="0"/>
      </c>
      <c r="F11" s="5"/>
      <c r="G11" s="6"/>
      <c r="H11" s="7">
        <f>IF(G11="","",VLOOKUP(G11,'Lista de Precios'!$C$2:$D$363,2,0))</f>
      </c>
      <c r="I11" s="5"/>
      <c r="J11" s="7">
        <f t="shared" si="1"/>
      </c>
    </row>
    <row r="12" spans="1:10" ht="12.75">
      <c r="A12" s="5"/>
      <c r="B12" s="6"/>
      <c r="C12" s="7">
        <f>IF(B12="","",VLOOKUP(B12,'Lista de Precios'!$C$2:$D$363,2,0))</f>
      </c>
      <c r="D12" s="5"/>
      <c r="E12" s="7">
        <f t="shared" si="0"/>
      </c>
      <c r="F12" s="5"/>
      <c r="G12" s="6"/>
      <c r="H12" s="7">
        <f>IF(G12="","",VLOOKUP(G12,'Lista de Precios'!$C$2:$D$363,2,0))</f>
      </c>
      <c r="I12" s="5"/>
      <c r="J12" s="7">
        <f t="shared" si="1"/>
      </c>
    </row>
    <row r="13" spans="1:10" ht="12.75">
      <c r="A13" s="5"/>
      <c r="B13" s="6"/>
      <c r="C13" s="7">
        <f>IF(B13="","",VLOOKUP(B13,'Lista de Precios'!$C$2:$D$363,2,0))</f>
      </c>
      <c r="D13" s="5"/>
      <c r="E13" s="7">
        <f t="shared" si="0"/>
      </c>
      <c r="F13" s="5"/>
      <c r="G13" s="6"/>
      <c r="H13" s="7">
        <f>IF(G13="","",VLOOKUP(G13,'Lista de Precios'!$C$2:$D$363,2,0))</f>
      </c>
      <c r="I13" s="5"/>
      <c r="J13" s="7">
        <f t="shared" si="1"/>
      </c>
    </row>
    <row r="14" spans="1:10" ht="12.75">
      <c r="A14" s="5"/>
      <c r="B14" s="6"/>
      <c r="C14" s="7">
        <f>IF(B14="","",VLOOKUP(B14,'Lista de Precios'!$C$2:$D$363,2,0))</f>
      </c>
      <c r="D14" s="5"/>
      <c r="E14" s="7">
        <f t="shared" si="0"/>
      </c>
      <c r="F14" s="5"/>
      <c r="G14" s="6"/>
      <c r="H14" s="7">
        <f>IF(G14="","",VLOOKUP(G14,'Lista de Precios'!$C$2:$D$363,2,0))</f>
      </c>
      <c r="I14" s="5"/>
      <c r="J14" s="7">
        <f t="shared" si="1"/>
      </c>
    </row>
    <row r="15" spans="1:10" ht="12.75">
      <c r="A15" s="5"/>
      <c r="B15" s="6"/>
      <c r="C15" s="7">
        <f>IF(B15="","",VLOOKUP(B15,'Lista de Precios'!$C$2:$D$363,2,0))</f>
      </c>
      <c r="D15" s="5"/>
      <c r="E15" s="7">
        <f t="shared" si="0"/>
      </c>
      <c r="F15" s="5"/>
      <c r="G15" s="6"/>
      <c r="H15" s="7">
        <f>IF(G15="","",VLOOKUP(G15,'Lista de Precios'!$C$2:$D$363,2,0))</f>
      </c>
      <c r="I15" s="5"/>
      <c r="J15" s="7">
        <f t="shared" si="1"/>
      </c>
    </row>
    <row r="16" spans="1:10" ht="12.75">
      <c r="A16" s="5"/>
      <c r="B16" s="6"/>
      <c r="C16" s="7">
        <f>IF(B16="","",VLOOKUP(B16,'Lista de Precios'!$C$2:$D$363,2,0))</f>
      </c>
      <c r="D16" s="5"/>
      <c r="E16" s="7">
        <f t="shared" si="0"/>
      </c>
      <c r="F16" s="5"/>
      <c r="G16" s="6"/>
      <c r="H16" s="7">
        <f>IF(G16="","",VLOOKUP(G16,'Lista de Precios'!$C$2:$D$363,2,0))</f>
      </c>
      <c r="I16" s="5"/>
      <c r="J16" s="7">
        <f t="shared" si="1"/>
      </c>
    </row>
    <row r="17" spans="1:10" ht="12.75">
      <c r="A17" s="5"/>
      <c r="B17" s="6"/>
      <c r="C17" s="7">
        <f>IF(B17="","",VLOOKUP(B17,'Lista de Precios'!$C$2:$D$363,2,0))</f>
      </c>
      <c r="D17" s="5"/>
      <c r="E17" s="7">
        <f t="shared" si="0"/>
      </c>
      <c r="F17" s="5"/>
      <c r="G17" s="6"/>
      <c r="H17" s="7">
        <f>IF(G17="","",VLOOKUP(G17,'Lista de Precios'!$C$2:$D$363,2,0))</f>
      </c>
      <c r="I17" s="5"/>
      <c r="J17" s="7">
        <f t="shared" si="1"/>
      </c>
    </row>
    <row r="18" spans="1:10" ht="12.75">
      <c r="A18" s="5"/>
      <c r="B18" s="6"/>
      <c r="C18" s="7">
        <f>IF(B18="","",VLOOKUP(B18,'Lista de Precios'!$C$2:$D$363,2,0))</f>
      </c>
      <c r="D18" s="5"/>
      <c r="E18" s="7">
        <f t="shared" si="0"/>
      </c>
      <c r="F18" s="5"/>
      <c r="G18" s="6"/>
      <c r="H18" s="7">
        <f>IF(G18="","",VLOOKUP(G18,'Lista de Precios'!$C$2:$D$363,2,0))</f>
      </c>
      <c r="I18" s="5"/>
      <c r="J18" s="7">
        <f t="shared" si="1"/>
      </c>
    </row>
    <row r="19" spans="1:10" ht="12.75">
      <c r="A19" s="5"/>
      <c r="B19" s="6"/>
      <c r="C19" s="7">
        <f>IF(B19="","",VLOOKUP(B19,'Lista de Precios'!$C$2:$D$363,2,0))</f>
      </c>
      <c r="D19" s="5"/>
      <c r="E19" s="7">
        <f t="shared" si="0"/>
      </c>
      <c r="F19" s="5"/>
      <c r="G19" s="6"/>
      <c r="H19" s="7">
        <f>IF(G19="","",VLOOKUP(G19,'Lista de Precios'!$C$2:$D$363,2,0))</f>
      </c>
      <c r="I19" s="5"/>
      <c r="J19" s="7">
        <f t="shared" si="1"/>
      </c>
    </row>
    <row r="20" spans="1:10" ht="12.75">
      <c r="A20" s="5"/>
      <c r="B20" s="6"/>
      <c r="C20" s="7">
        <f>IF(B20="","",VLOOKUP(B20,'Lista de Precios'!$C$2:$D$363,2,0))</f>
      </c>
      <c r="D20" s="5"/>
      <c r="E20" s="7">
        <f t="shared" si="0"/>
      </c>
      <c r="F20" s="5"/>
      <c r="G20" s="6"/>
      <c r="H20" s="7">
        <f>IF(G20="","",VLOOKUP(G20,'Lista de Precios'!$C$2:$D$363,2,0))</f>
      </c>
      <c r="I20" s="5"/>
      <c r="J20" s="7">
        <f t="shared" si="1"/>
      </c>
    </row>
    <row r="21" spans="1:10" ht="12.75">
      <c r="A21" s="5"/>
      <c r="B21" s="6"/>
      <c r="C21" s="7">
        <f>IF(B21="","",VLOOKUP(B21,'Lista de Precios'!$C$2:$D$363,2,0))</f>
      </c>
      <c r="D21" s="5"/>
      <c r="E21" s="7">
        <f t="shared" si="0"/>
      </c>
      <c r="F21" s="5"/>
      <c r="G21" s="6"/>
      <c r="H21" s="7">
        <f>IF(G21="","",VLOOKUP(G21,'Lista de Precios'!$C$2:$D$363,2,0))</f>
      </c>
      <c r="I21" s="5"/>
      <c r="J21" s="7">
        <f t="shared" si="1"/>
      </c>
    </row>
    <row r="22" spans="1:10" ht="12.75">
      <c r="A22" s="5"/>
      <c r="B22" s="6"/>
      <c r="C22" s="7">
        <f>IF(B22="","",VLOOKUP(B22,'Lista de Precios'!$C$2:$D$363,2,0))</f>
      </c>
      <c r="D22" s="5"/>
      <c r="E22" s="7">
        <f t="shared" si="0"/>
      </c>
      <c r="F22" s="5"/>
      <c r="G22" s="6"/>
      <c r="H22" s="7">
        <f>IF(G22="","",VLOOKUP(G22,'Lista de Precios'!$C$2:$D$363,2,0))</f>
      </c>
      <c r="I22" s="5"/>
      <c r="J22" s="7">
        <f t="shared" si="1"/>
      </c>
    </row>
    <row r="23" spans="1:10" ht="12.75">
      <c r="A23" s="5"/>
      <c r="B23" s="6"/>
      <c r="C23" s="7">
        <f>IF(B23="","",VLOOKUP(B23,'Lista de Precios'!$C$2:$D$363,2,0))</f>
      </c>
      <c r="D23" s="5"/>
      <c r="E23" s="7">
        <f t="shared" si="0"/>
      </c>
      <c r="F23" s="5"/>
      <c r="G23" s="6"/>
      <c r="H23" s="7">
        <f>IF(G23="","",VLOOKUP(G23,'Lista de Precios'!$C$2:$D$363,2,0))</f>
      </c>
      <c r="I23" s="5"/>
      <c r="J23" s="7">
        <f t="shared" si="1"/>
      </c>
    </row>
    <row r="24" spans="1:10" ht="12.75">
      <c r="A24" s="5"/>
      <c r="B24" s="6"/>
      <c r="C24" s="7">
        <f>IF(B24="","",VLOOKUP(B24,'Lista de Precios'!$C$2:$D$363,2,0))</f>
      </c>
      <c r="D24" s="5"/>
      <c r="E24" s="7">
        <f t="shared" si="0"/>
      </c>
      <c r="F24" s="5"/>
      <c r="G24" s="6"/>
      <c r="H24" s="7">
        <f>IF(G24="","",VLOOKUP(G24,'Lista de Precios'!$C$2:$D$363,2,0))</f>
      </c>
      <c r="I24" s="5"/>
      <c r="J24" s="7">
        <f t="shared" si="1"/>
      </c>
    </row>
    <row r="25" spans="1:10" ht="12.75">
      <c r="A25" s="5"/>
      <c r="B25" s="6"/>
      <c r="C25" s="7">
        <f>IF(B25="","",VLOOKUP(B25,'Lista de Precios'!$C$2:$D$363,2,0))</f>
      </c>
      <c r="D25" s="5"/>
      <c r="E25" s="7">
        <f t="shared" si="0"/>
      </c>
      <c r="F25" s="5"/>
      <c r="G25" s="6"/>
      <c r="H25" s="7">
        <f>IF(G25="","",VLOOKUP(G25,'Lista de Precios'!$C$2:$D$363,2,0))</f>
      </c>
      <c r="I25" s="5"/>
      <c r="J25" s="7">
        <f t="shared" si="1"/>
      </c>
    </row>
    <row r="26" spans="1:10" ht="12.75">
      <c r="A26" s="5"/>
      <c r="B26" s="6"/>
      <c r="C26" s="7">
        <f>IF(B26="","",VLOOKUP(B26,'Lista de Precios'!$C$2:$D$363,2,0))</f>
      </c>
      <c r="D26" s="5"/>
      <c r="E26" s="7">
        <f t="shared" si="0"/>
      </c>
      <c r="F26" s="5"/>
      <c r="G26" s="6"/>
      <c r="H26" s="7">
        <f>IF(G26="","",VLOOKUP(G26,'Lista de Precios'!$C$2:$D$363,2,0))</f>
      </c>
      <c r="I26" s="6"/>
      <c r="J26" s="7">
        <f t="shared" si="1"/>
      </c>
    </row>
    <row r="27" spans="1:10" ht="12.75">
      <c r="A27" s="5"/>
      <c r="B27" s="6"/>
      <c r="C27" s="7">
        <f>IF(B27="","",VLOOKUP(B27,'Lista de Precios'!$C$2:$D$363,2,0))</f>
      </c>
      <c r="D27" s="5"/>
      <c r="E27" s="7">
        <f t="shared" si="0"/>
      </c>
      <c r="F27" s="8"/>
      <c r="G27" s="87" t="s">
        <v>13</v>
      </c>
      <c r="H27" s="88"/>
      <c r="I27" s="89"/>
      <c r="J27" s="9">
        <f>SUM(J6:J26)</f>
        <v>0</v>
      </c>
    </row>
    <row r="28" spans="1:10" ht="13.5">
      <c r="A28" s="5"/>
      <c r="B28" s="6"/>
      <c r="C28" s="7">
        <f>IF(B28="","",VLOOKUP(B28,'Lista de Precios'!$C$2:$D$363,2,0))</f>
      </c>
      <c r="D28" s="5"/>
      <c r="E28" s="7">
        <f t="shared" si="0"/>
      </c>
      <c r="F28" s="84" t="s">
        <v>14</v>
      </c>
      <c r="G28" s="85"/>
      <c r="H28" s="85"/>
      <c r="I28" s="85"/>
      <c r="J28" s="86"/>
    </row>
    <row r="29" spans="1:10" ht="12.75">
      <c r="A29" s="5"/>
      <c r="B29" s="6"/>
      <c r="C29" s="7">
        <f>IF(B29="","",VLOOKUP(B29,'Lista de Precios'!$C$2:$D$363,2,0))</f>
      </c>
      <c r="D29" s="5"/>
      <c r="E29" s="7">
        <f t="shared" si="0"/>
      </c>
      <c r="F29" s="5"/>
      <c r="G29" s="10"/>
      <c r="H29" s="11"/>
      <c r="I29" s="12"/>
      <c r="J29" s="13">
        <f aca="true" t="shared" si="2" ref="J29:J36">I29*H29*F29</f>
        <v>0</v>
      </c>
    </row>
    <row r="30" spans="1:10" ht="12.75">
      <c r="A30" s="5"/>
      <c r="B30" s="6"/>
      <c r="C30" s="7">
        <f>IF(B30="","",VLOOKUP(B30,'Lista de Precios'!$C$2:$D$363,2,0))</f>
      </c>
      <c r="D30" s="5"/>
      <c r="E30" s="7">
        <f t="shared" si="0"/>
      </c>
      <c r="F30" s="5"/>
      <c r="G30" s="10"/>
      <c r="H30" s="11"/>
      <c r="I30" s="12"/>
      <c r="J30" s="13">
        <f t="shared" si="2"/>
        <v>0</v>
      </c>
    </row>
    <row r="31" spans="1:10" ht="12.75">
      <c r="A31" s="5"/>
      <c r="B31" s="6"/>
      <c r="C31" s="7">
        <f>IF(B31="","",VLOOKUP(B31,'Lista de Precios'!$C$2:$D$363,2,0))</f>
      </c>
      <c r="D31" s="5"/>
      <c r="E31" s="7">
        <f t="shared" si="0"/>
      </c>
      <c r="F31" s="5"/>
      <c r="G31" s="10"/>
      <c r="H31" s="11"/>
      <c r="I31" s="12"/>
      <c r="J31" s="13">
        <f t="shared" si="2"/>
        <v>0</v>
      </c>
    </row>
    <row r="32" spans="1:10" ht="12.75">
      <c r="A32" s="5"/>
      <c r="B32" s="6"/>
      <c r="C32" s="7">
        <f>IF(B32="","",VLOOKUP(B32,'Lista de Precios'!$C$2:$D$363,2,0))</f>
      </c>
      <c r="D32" s="5"/>
      <c r="E32" s="7">
        <f t="shared" si="0"/>
      </c>
      <c r="F32" s="5"/>
      <c r="G32" s="10"/>
      <c r="H32" s="11"/>
      <c r="I32" s="12"/>
      <c r="J32" s="13">
        <f t="shared" si="2"/>
        <v>0</v>
      </c>
    </row>
    <row r="33" spans="1:10" ht="12.75">
      <c r="A33" s="5"/>
      <c r="B33" s="6"/>
      <c r="C33" s="7">
        <f>IF(B33="","",VLOOKUP(B33,'Lista de Precios'!$C$2:$D$363,2,0))</f>
      </c>
      <c r="D33" s="5"/>
      <c r="E33" s="7">
        <f t="shared" si="0"/>
      </c>
      <c r="F33" s="5"/>
      <c r="G33" s="10"/>
      <c r="H33" s="11"/>
      <c r="I33" s="12"/>
      <c r="J33" s="13">
        <f t="shared" si="2"/>
        <v>0</v>
      </c>
    </row>
    <row r="34" spans="1:10" ht="12.75">
      <c r="A34" s="5"/>
      <c r="B34" s="6"/>
      <c r="C34" s="7">
        <f>IF(B34="","",VLOOKUP(B34,'Lista de Precios'!$C$2:$D$363,2,0))</f>
      </c>
      <c r="D34" s="5"/>
      <c r="E34" s="7">
        <f t="shared" si="0"/>
      </c>
      <c r="F34" s="5"/>
      <c r="G34" s="10"/>
      <c r="H34" s="11"/>
      <c r="I34" s="12"/>
      <c r="J34" s="13">
        <f t="shared" si="2"/>
        <v>0</v>
      </c>
    </row>
    <row r="35" spans="1:10" ht="12.75">
      <c r="A35" s="5"/>
      <c r="B35" s="6"/>
      <c r="C35" s="7">
        <f>IF(B35="","",VLOOKUP(B35,'Lista de Precios'!$C$2:$D$363,2,0))</f>
      </c>
      <c r="D35" s="5"/>
      <c r="E35" s="7">
        <f t="shared" si="0"/>
      </c>
      <c r="F35" s="5"/>
      <c r="G35" s="10"/>
      <c r="H35" s="11"/>
      <c r="I35" s="12"/>
      <c r="J35" s="13">
        <f t="shared" si="2"/>
        <v>0</v>
      </c>
    </row>
    <row r="36" spans="1:10" ht="12.75">
      <c r="A36" s="5"/>
      <c r="B36" s="6"/>
      <c r="C36" s="7">
        <f>IF(B36="","",VLOOKUP(B36,'Lista de Precios'!$C$2:$D$363,2,0))</f>
      </c>
      <c r="D36" s="5"/>
      <c r="E36" s="7">
        <f t="shared" si="0"/>
      </c>
      <c r="F36" s="5"/>
      <c r="G36" s="10"/>
      <c r="H36" s="11"/>
      <c r="I36" s="12"/>
      <c r="J36" s="13">
        <f t="shared" si="2"/>
        <v>0</v>
      </c>
    </row>
    <row r="37" spans="1:10" ht="12.75">
      <c r="A37" s="5"/>
      <c r="B37" s="6"/>
      <c r="C37" s="7">
        <f>IF(B37="","",VLOOKUP(B37,'Lista de Precios'!$C$2:$D$363,2,0))</f>
      </c>
      <c r="D37" s="5"/>
      <c r="E37" s="7">
        <f t="shared" si="0"/>
      </c>
      <c r="F37" s="14"/>
      <c r="G37" s="15" t="s">
        <v>15</v>
      </c>
      <c r="H37" s="16"/>
      <c r="I37" s="17"/>
      <c r="J37" s="13">
        <f>SUM(J29:J36)</f>
        <v>0</v>
      </c>
    </row>
    <row r="38" spans="1:10" ht="13.5">
      <c r="A38" s="5"/>
      <c r="B38" s="6"/>
      <c r="C38" s="7">
        <f>IF(B38="","",VLOOKUP(B38,'Lista de Precios'!$C$2:$D$363,2,0))</f>
      </c>
      <c r="D38" s="5"/>
      <c r="E38" s="7">
        <f t="shared" si="0"/>
      </c>
      <c r="F38" s="84" t="s">
        <v>16</v>
      </c>
      <c r="G38" s="85"/>
      <c r="H38" s="85"/>
      <c r="I38" s="85"/>
      <c r="J38" s="86"/>
    </row>
    <row r="39" spans="1:10" ht="12.75">
      <c r="A39" s="5"/>
      <c r="B39" s="6"/>
      <c r="C39" s="7">
        <f>IF(B39="","",VLOOKUP(B39,'Lista de Precios'!$C$2:$D$363,2,0))</f>
      </c>
      <c r="D39" s="5"/>
      <c r="E39" s="7">
        <f t="shared" si="0"/>
      </c>
      <c r="F39" s="5"/>
      <c r="G39" s="10"/>
      <c r="H39" s="11"/>
      <c r="I39" s="12"/>
      <c r="J39" s="13">
        <f>I39*H39*F39</f>
        <v>0</v>
      </c>
    </row>
    <row r="40" spans="1:10" ht="12.75">
      <c r="A40" s="5"/>
      <c r="B40" s="6"/>
      <c r="C40" s="7">
        <f>IF(B40="","",VLOOKUP(B40,'Lista de Precios'!$C$2:$D$363,2,0))</f>
      </c>
      <c r="D40" s="5"/>
      <c r="E40" s="7">
        <f t="shared" si="0"/>
      </c>
      <c r="F40" s="5"/>
      <c r="G40" s="10"/>
      <c r="H40" s="11"/>
      <c r="I40" s="12"/>
      <c r="J40" s="13">
        <f>I40*H40*F40</f>
        <v>0</v>
      </c>
    </row>
    <row r="41" spans="1:10" ht="12.75">
      <c r="A41" s="5"/>
      <c r="B41" s="6"/>
      <c r="C41" s="7">
        <f>IF(B41="","",VLOOKUP(B41,'Lista de Precios'!$C$2:$D$363,2,0))</f>
      </c>
      <c r="D41" s="5"/>
      <c r="E41" s="7">
        <f t="shared" si="0"/>
      </c>
      <c r="F41" s="5"/>
      <c r="G41" s="10"/>
      <c r="H41" s="11"/>
      <c r="I41" s="12"/>
      <c r="J41" s="13">
        <f>I41*H41*F41</f>
        <v>0</v>
      </c>
    </row>
    <row r="42" spans="1:10" ht="12.75">
      <c r="A42" s="18"/>
      <c r="B42" s="19" t="s">
        <v>17</v>
      </c>
      <c r="C42" s="18"/>
      <c r="D42" s="18"/>
      <c r="E42" s="9">
        <f>SUM(E6:E41)</f>
        <v>0</v>
      </c>
      <c r="F42" s="5"/>
      <c r="G42" s="10"/>
      <c r="H42" s="11"/>
      <c r="I42" s="12"/>
      <c r="J42" s="13">
        <f>I42*H42*F42</f>
        <v>0</v>
      </c>
    </row>
    <row r="43" spans="1:10" ht="13.5">
      <c r="A43" s="18"/>
      <c r="B43" s="20" t="str">
        <f>G27</f>
        <v>SUBTOTAL 2</v>
      </c>
      <c r="C43" s="18"/>
      <c r="D43" s="18"/>
      <c r="E43" s="9">
        <f>J27</f>
        <v>0</v>
      </c>
      <c r="F43" s="14"/>
      <c r="G43" s="15" t="s">
        <v>18</v>
      </c>
      <c r="H43" s="21"/>
      <c r="I43" s="17"/>
      <c r="J43" s="13">
        <f>SUM(J39:J42)</f>
        <v>0</v>
      </c>
    </row>
    <row r="44" spans="1:10" ht="13.5">
      <c r="A44" s="18"/>
      <c r="B44" s="20" t="s">
        <v>11</v>
      </c>
      <c r="C44" s="18"/>
      <c r="D44" s="18"/>
      <c r="E44" s="9">
        <f>SUM(E42:E43)</f>
        <v>0</v>
      </c>
      <c r="F44" s="84" t="s">
        <v>19</v>
      </c>
      <c r="G44" s="85"/>
      <c r="H44" s="85"/>
      <c r="I44" s="85"/>
      <c r="J44" s="86"/>
    </row>
    <row r="45" spans="1:10" ht="13.5">
      <c r="A45" s="18"/>
      <c r="B45" s="20" t="s">
        <v>20</v>
      </c>
      <c r="C45" s="22">
        <v>0</v>
      </c>
      <c r="D45" s="23"/>
      <c r="E45" s="24">
        <f>E44*C45</f>
        <v>0</v>
      </c>
      <c r="F45" s="5"/>
      <c r="G45" s="10"/>
      <c r="H45" s="11"/>
      <c r="I45" s="12"/>
      <c r="J45" s="13">
        <f>I45*H45*F45</f>
        <v>0</v>
      </c>
    </row>
    <row r="46" spans="1:10" ht="13.5">
      <c r="A46" s="18"/>
      <c r="B46" s="20" t="s">
        <v>21</v>
      </c>
      <c r="C46" s="18"/>
      <c r="D46" s="18"/>
      <c r="E46" s="9">
        <f>E44-E45</f>
        <v>0</v>
      </c>
      <c r="F46" s="5"/>
      <c r="G46" s="10"/>
      <c r="H46" s="11"/>
      <c r="I46" s="12"/>
      <c r="J46" s="13">
        <f>I46*H46*F46</f>
        <v>0</v>
      </c>
    </row>
    <row r="47" spans="1:10" ht="13.5">
      <c r="A47" s="18"/>
      <c r="B47" s="25" t="s">
        <v>22</v>
      </c>
      <c r="C47" s="18"/>
      <c r="D47" s="18"/>
      <c r="E47" s="9">
        <f>J37+J43+J48+J53</f>
        <v>0</v>
      </c>
      <c r="F47" s="5"/>
      <c r="G47" s="10"/>
      <c r="H47" s="11"/>
      <c r="I47" s="12"/>
      <c r="J47" s="13">
        <f>I47*H47*F47</f>
        <v>0</v>
      </c>
    </row>
    <row r="48" spans="1:10" ht="13.5">
      <c r="A48" s="26"/>
      <c r="B48" s="27" t="s">
        <v>11</v>
      </c>
      <c r="C48" s="28"/>
      <c r="D48" s="28"/>
      <c r="E48" s="29">
        <f>SUM(E46:E47)</f>
        <v>0</v>
      </c>
      <c r="F48" s="30"/>
      <c r="G48" s="15" t="s">
        <v>23</v>
      </c>
      <c r="H48" s="31"/>
      <c r="I48" s="31"/>
      <c r="J48" s="13">
        <f>SUM(J45:J47)</f>
        <v>0</v>
      </c>
    </row>
    <row r="49" spans="1:10" ht="13.5">
      <c r="A49" s="26"/>
      <c r="B49" s="20" t="s">
        <v>24</v>
      </c>
      <c r="C49" s="32">
        <v>0.19</v>
      </c>
      <c r="D49" s="18"/>
      <c r="E49" s="9">
        <f>E48*C49</f>
        <v>0</v>
      </c>
      <c r="F49" s="84" t="s">
        <v>25</v>
      </c>
      <c r="G49" s="85"/>
      <c r="H49" s="85"/>
      <c r="I49" s="85"/>
      <c r="J49" s="86"/>
    </row>
    <row r="50" spans="1:11" ht="13.5">
      <c r="A50" s="26"/>
      <c r="B50" s="20" t="s">
        <v>11</v>
      </c>
      <c r="C50" s="18"/>
      <c r="D50" s="18"/>
      <c r="E50" s="33">
        <f>E48+E49</f>
        <v>0</v>
      </c>
      <c r="F50" s="34"/>
      <c r="G50" s="35"/>
      <c r="H50" s="36"/>
      <c r="I50" s="34"/>
      <c r="J50" s="37">
        <f>I50*H50*F50</f>
        <v>0</v>
      </c>
      <c r="K50" s="38"/>
    </row>
    <row r="51" spans="2:10" ht="12.75">
      <c r="B51" s="38"/>
      <c r="F51" s="5"/>
      <c r="G51" s="10"/>
      <c r="H51" s="11"/>
      <c r="I51" s="12"/>
      <c r="J51" s="13">
        <f>I51*H51*F51</f>
        <v>0</v>
      </c>
    </row>
    <row r="52" spans="2:10" ht="15">
      <c r="B52" s="39" t="s">
        <v>26</v>
      </c>
      <c r="F52" s="5"/>
      <c r="G52" s="10"/>
      <c r="H52" s="11"/>
      <c r="I52" s="12"/>
      <c r="J52" s="13">
        <f>I52*H52*F52</f>
        <v>0</v>
      </c>
    </row>
    <row r="53" spans="6:10" ht="12.75">
      <c r="F53" s="40"/>
      <c r="G53" s="41" t="s">
        <v>27</v>
      </c>
      <c r="H53" s="42"/>
      <c r="I53" s="31"/>
      <c r="J53" s="13">
        <f>SUM(J50:J52)</f>
        <v>0</v>
      </c>
    </row>
    <row r="54" spans="1:2" ht="15">
      <c r="A54" s="43" t="s">
        <v>28</v>
      </c>
      <c r="B54" s="44"/>
    </row>
  </sheetData>
  <mergeCells count="12">
    <mergeCell ref="A1:J1"/>
    <mergeCell ref="A2:E2"/>
    <mergeCell ref="F2:J2"/>
    <mergeCell ref="A3:E3"/>
    <mergeCell ref="F3:J3"/>
    <mergeCell ref="F38:J38"/>
    <mergeCell ref="F44:J44"/>
    <mergeCell ref="F49:J49"/>
    <mergeCell ref="A4:E4"/>
    <mergeCell ref="F4:J4"/>
    <mergeCell ref="G27:I27"/>
    <mergeCell ref="F28:J28"/>
  </mergeCells>
  <dataValidations count="2">
    <dataValidation type="list" allowBlank="1" showInputMessage="1" showErrorMessage="1" sqref="G6:G26">
      <formula1>LISTADETALLECAMARA</formula1>
    </dataValidation>
    <dataValidation type="list" allowBlank="1" showInputMessage="1" showErrorMessage="1" sqref="B6:B41">
      <formula1>LISTADETALLELUCES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2"/>
  <sheetViews>
    <sheetView workbookViewId="0" topLeftCell="A1">
      <selection activeCell="F43" sqref="F42:F43"/>
    </sheetView>
  </sheetViews>
  <sheetFormatPr defaultColWidth="11.421875" defaultRowHeight="12.75"/>
  <cols>
    <col min="1" max="1" width="11.57421875" style="45" customWidth="1"/>
    <col min="2" max="2" width="27.28125" style="81" bestFit="1" customWidth="1"/>
    <col min="3" max="3" width="26.7109375" style="0" bestFit="1" customWidth="1"/>
  </cols>
  <sheetData>
    <row r="1" spans="1:4" ht="12.75">
      <c r="A1" s="45" t="s">
        <v>29</v>
      </c>
      <c r="B1" s="46" t="s">
        <v>30</v>
      </c>
      <c r="C1" s="47" t="s">
        <v>31</v>
      </c>
      <c r="D1" s="47" t="s">
        <v>32</v>
      </c>
    </row>
    <row r="2" spans="1:4" ht="12.75">
      <c r="A2" s="45" t="s">
        <v>33</v>
      </c>
      <c r="B2" s="48" t="s">
        <v>33</v>
      </c>
      <c r="C2" s="49" t="s">
        <v>34</v>
      </c>
      <c r="D2" s="50">
        <v>504000</v>
      </c>
    </row>
    <row r="3" spans="1:4" ht="12.75">
      <c r="A3" s="45" t="s">
        <v>33</v>
      </c>
      <c r="B3" s="48" t="s">
        <v>33</v>
      </c>
      <c r="C3" s="49" t="s">
        <v>35</v>
      </c>
      <c r="D3" s="50">
        <v>470000</v>
      </c>
    </row>
    <row r="4" spans="1:4" ht="12.75">
      <c r="A4" s="45" t="s">
        <v>33</v>
      </c>
      <c r="B4" s="48" t="s">
        <v>33</v>
      </c>
      <c r="C4" s="49" t="s">
        <v>36</v>
      </c>
      <c r="D4" s="50">
        <v>400000</v>
      </c>
    </row>
    <row r="5" spans="1:4" ht="12.75">
      <c r="A5" s="45" t="s">
        <v>33</v>
      </c>
      <c r="B5" s="48" t="s">
        <v>33</v>
      </c>
      <c r="C5" s="49" t="s">
        <v>37</v>
      </c>
      <c r="D5" s="50">
        <v>290000</v>
      </c>
    </row>
    <row r="6" spans="1:4" ht="12.75">
      <c r="A6" s="45" t="s">
        <v>33</v>
      </c>
      <c r="B6" s="48" t="s">
        <v>33</v>
      </c>
      <c r="C6" s="49" t="s">
        <v>38</v>
      </c>
      <c r="D6" s="50">
        <v>300000</v>
      </c>
    </row>
    <row r="7" spans="1:4" ht="12.75">
      <c r="A7" s="45" t="s">
        <v>33</v>
      </c>
      <c r="B7" s="48" t="s">
        <v>33</v>
      </c>
      <c r="C7" s="49" t="s">
        <v>39</v>
      </c>
      <c r="D7" s="50">
        <v>250000</v>
      </c>
    </row>
    <row r="8" spans="1:4" ht="12.75">
      <c r="A8" s="45" t="s">
        <v>33</v>
      </c>
      <c r="B8" s="48" t="s">
        <v>33</v>
      </c>
      <c r="C8" s="49" t="s">
        <v>40</v>
      </c>
      <c r="D8" s="50">
        <v>600000</v>
      </c>
    </row>
    <row r="9" spans="1:4" ht="12.75">
      <c r="A9" s="45" t="s">
        <v>33</v>
      </c>
      <c r="B9" s="48" t="s">
        <v>33</v>
      </c>
      <c r="C9" s="49" t="s">
        <v>41</v>
      </c>
      <c r="D9" s="50">
        <v>875000</v>
      </c>
    </row>
    <row r="10" spans="1:4" ht="12.75">
      <c r="A10" s="45" t="s">
        <v>33</v>
      </c>
      <c r="B10" s="48" t="s">
        <v>42</v>
      </c>
      <c r="C10" s="51" t="s">
        <v>43</v>
      </c>
      <c r="D10" s="52">
        <v>180000</v>
      </c>
    </row>
    <row r="11" spans="1:4" ht="12.75">
      <c r="A11" s="45" t="s">
        <v>33</v>
      </c>
      <c r="B11" s="48" t="s">
        <v>42</v>
      </c>
      <c r="C11" s="51" t="s">
        <v>44</v>
      </c>
      <c r="D11" s="52">
        <v>170000</v>
      </c>
    </row>
    <row r="12" spans="1:4" ht="12.75">
      <c r="A12" s="45" t="s">
        <v>33</v>
      </c>
      <c r="B12" s="48" t="s">
        <v>42</v>
      </c>
      <c r="C12" s="7" t="s">
        <v>45</v>
      </c>
      <c r="D12" s="52">
        <v>230000</v>
      </c>
    </row>
    <row r="13" spans="1:4" ht="12.75">
      <c r="A13" s="45" t="s">
        <v>33</v>
      </c>
      <c r="B13" s="48" t="s">
        <v>42</v>
      </c>
      <c r="C13" s="51" t="s">
        <v>46</v>
      </c>
      <c r="D13" s="52">
        <v>48000</v>
      </c>
    </row>
    <row r="14" spans="1:4" ht="12.75">
      <c r="A14" s="45" t="s">
        <v>33</v>
      </c>
      <c r="B14" s="48" t="s">
        <v>42</v>
      </c>
      <c r="C14" s="7" t="s">
        <v>47</v>
      </c>
      <c r="D14" s="52">
        <v>90000</v>
      </c>
    </row>
    <row r="15" spans="1:4" ht="12.75">
      <c r="A15" s="45" t="s">
        <v>33</v>
      </c>
      <c r="B15" s="48" t="s">
        <v>42</v>
      </c>
      <c r="C15" s="7" t="s">
        <v>48</v>
      </c>
      <c r="D15" s="52">
        <v>80000</v>
      </c>
    </row>
    <row r="16" spans="1:4" ht="12.75">
      <c r="A16" s="45" t="s">
        <v>33</v>
      </c>
      <c r="B16" s="48" t="s">
        <v>42</v>
      </c>
      <c r="C16" s="51" t="s">
        <v>49</v>
      </c>
      <c r="D16" s="52">
        <v>75000</v>
      </c>
    </row>
    <row r="17" spans="1:4" ht="12.75">
      <c r="A17" s="45" t="s">
        <v>33</v>
      </c>
      <c r="B17" s="48" t="s">
        <v>50</v>
      </c>
      <c r="C17" s="53" t="s">
        <v>51</v>
      </c>
      <c r="D17" s="54">
        <v>80000</v>
      </c>
    </row>
    <row r="18" spans="1:4" ht="12.75">
      <c r="A18" s="45" t="s">
        <v>33</v>
      </c>
      <c r="B18" s="48" t="s">
        <v>50</v>
      </c>
      <c r="C18" s="51" t="s">
        <v>52</v>
      </c>
      <c r="D18" s="52">
        <v>38000</v>
      </c>
    </row>
    <row r="19" spans="1:4" ht="12.75">
      <c r="A19" s="45" t="s">
        <v>33</v>
      </c>
      <c r="B19" s="48" t="s">
        <v>50</v>
      </c>
      <c r="C19" s="55" t="s">
        <v>53</v>
      </c>
      <c r="D19" s="56">
        <v>43000</v>
      </c>
    </row>
    <row r="20" spans="1:4" ht="12.75">
      <c r="A20" s="45" t="s">
        <v>33</v>
      </c>
      <c r="B20" s="48" t="s">
        <v>50</v>
      </c>
      <c r="C20" s="55" t="s">
        <v>54</v>
      </c>
      <c r="D20" s="57">
        <v>59000</v>
      </c>
    </row>
    <row r="21" spans="1:4" ht="12.75">
      <c r="A21" s="45" t="s">
        <v>33</v>
      </c>
      <c r="B21" s="48" t="s">
        <v>50</v>
      </c>
      <c r="C21" s="58" t="s">
        <v>55</v>
      </c>
      <c r="D21" s="52">
        <v>38000</v>
      </c>
    </row>
    <row r="22" spans="1:4" ht="12.75">
      <c r="A22" s="45" t="s">
        <v>33</v>
      </c>
      <c r="B22" s="48" t="s">
        <v>50</v>
      </c>
      <c r="C22" s="51" t="s">
        <v>56</v>
      </c>
      <c r="D22" s="57">
        <v>55000</v>
      </c>
    </row>
    <row r="23" spans="1:4" ht="12.75">
      <c r="A23" s="45" t="s">
        <v>33</v>
      </c>
      <c r="B23" s="48" t="s">
        <v>50</v>
      </c>
      <c r="C23" s="55" t="s">
        <v>57</v>
      </c>
      <c r="D23" s="56">
        <v>35000</v>
      </c>
    </row>
    <row r="24" spans="1:4" ht="12.75">
      <c r="A24" s="45" t="s">
        <v>33</v>
      </c>
      <c r="B24" s="48" t="s">
        <v>50</v>
      </c>
      <c r="C24" s="51" t="s">
        <v>58</v>
      </c>
      <c r="D24" s="57">
        <v>11000</v>
      </c>
    </row>
    <row r="25" spans="1:4" ht="12.75">
      <c r="A25" s="45" t="s">
        <v>33</v>
      </c>
      <c r="B25" s="48" t="s">
        <v>50</v>
      </c>
      <c r="C25" s="51" t="s">
        <v>59</v>
      </c>
      <c r="D25" s="59">
        <v>18000</v>
      </c>
    </row>
    <row r="26" spans="1:4" ht="12.75">
      <c r="A26" s="45" t="s">
        <v>33</v>
      </c>
      <c r="B26" s="48" t="s">
        <v>50</v>
      </c>
      <c r="C26" s="51" t="s">
        <v>60</v>
      </c>
      <c r="D26" s="59">
        <v>18000</v>
      </c>
    </row>
    <row r="27" spans="1:4" ht="12.75">
      <c r="A27" s="45" t="s">
        <v>33</v>
      </c>
      <c r="B27" s="48" t="s">
        <v>50</v>
      </c>
      <c r="C27" s="51" t="s">
        <v>61</v>
      </c>
      <c r="D27" s="59">
        <v>18000</v>
      </c>
    </row>
    <row r="28" spans="1:4" ht="12.75">
      <c r="A28" s="45" t="s">
        <v>33</v>
      </c>
      <c r="B28" s="48" t="s">
        <v>50</v>
      </c>
      <c r="C28" s="51" t="s">
        <v>62</v>
      </c>
      <c r="D28" s="59">
        <v>18000</v>
      </c>
    </row>
    <row r="29" spans="1:4" ht="12.75">
      <c r="A29" s="45" t="s">
        <v>33</v>
      </c>
      <c r="B29" s="48" t="s">
        <v>50</v>
      </c>
      <c r="C29" s="60" t="s">
        <v>63</v>
      </c>
      <c r="D29" s="59">
        <v>8000</v>
      </c>
    </row>
    <row r="30" spans="1:4" ht="12.75">
      <c r="A30" s="45" t="s">
        <v>33</v>
      </c>
      <c r="B30" s="48" t="s">
        <v>50</v>
      </c>
      <c r="C30" s="60" t="s">
        <v>64</v>
      </c>
      <c r="D30" s="56">
        <v>6500</v>
      </c>
    </row>
    <row r="31" spans="1:4" ht="12.75">
      <c r="A31" s="45" t="s">
        <v>33</v>
      </c>
      <c r="B31" s="48" t="s">
        <v>50</v>
      </c>
      <c r="C31" s="60" t="s">
        <v>65</v>
      </c>
      <c r="D31" s="56">
        <v>10000</v>
      </c>
    </row>
    <row r="32" spans="1:4" ht="12.75">
      <c r="A32" s="45" t="s">
        <v>33</v>
      </c>
      <c r="B32" s="48" t="s">
        <v>50</v>
      </c>
      <c r="C32" s="55" t="s">
        <v>66</v>
      </c>
      <c r="D32" s="56">
        <v>40000</v>
      </c>
    </row>
    <row r="33" spans="1:4" ht="12.75">
      <c r="A33" s="45" t="s">
        <v>33</v>
      </c>
      <c r="B33" s="48" t="s">
        <v>50</v>
      </c>
      <c r="C33" s="58" t="s">
        <v>67</v>
      </c>
      <c r="D33" s="57">
        <v>4500</v>
      </c>
    </row>
    <row r="34" spans="1:4" ht="12.75">
      <c r="A34" s="45" t="s">
        <v>33</v>
      </c>
      <c r="B34" s="48" t="s">
        <v>50</v>
      </c>
      <c r="C34" s="51" t="s">
        <v>68</v>
      </c>
      <c r="D34" s="57">
        <v>19000</v>
      </c>
    </row>
    <row r="35" spans="1:4" ht="12.75">
      <c r="A35" s="45" t="s">
        <v>33</v>
      </c>
      <c r="B35" s="48" t="s">
        <v>50</v>
      </c>
      <c r="C35" s="51" t="s">
        <v>69</v>
      </c>
      <c r="D35" s="57">
        <v>23000</v>
      </c>
    </row>
    <row r="36" spans="1:4" ht="12.75">
      <c r="A36" s="45" t="s">
        <v>33</v>
      </c>
      <c r="B36" s="48" t="s">
        <v>50</v>
      </c>
      <c r="C36" s="51" t="s">
        <v>70</v>
      </c>
      <c r="D36" s="57">
        <v>35000</v>
      </c>
    </row>
    <row r="37" spans="1:4" ht="12.75">
      <c r="A37" s="45" t="s">
        <v>33</v>
      </c>
      <c r="B37" s="48" t="s">
        <v>50</v>
      </c>
      <c r="C37" s="51" t="s">
        <v>71</v>
      </c>
      <c r="D37" s="56">
        <v>40000</v>
      </c>
    </row>
    <row r="38" spans="1:4" ht="12.75">
      <c r="A38" s="45" t="s">
        <v>33</v>
      </c>
      <c r="B38" s="48" t="s">
        <v>50</v>
      </c>
      <c r="C38" s="51" t="s">
        <v>72</v>
      </c>
      <c r="D38" s="56">
        <v>13000</v>
      </c>
    </row>
    <row r="39" spans="1:4" ht="12.75">
      <c r="A39" s="45" t="s">
        <v>33</v>
      </c>
      <c r="B39" s="48" t="s">
        <v>50</v>
      </c>
      <c r="C39" s="51" t="s">
        <v>73</v>
      </c>
      <c r="D39" s="56">
        <v>12000</v>
      </c>
    </row>
    <row r="40" spans="1:4" ht="12.75">
      <c r="A40" s="45" t="s">
        <v>33</v>
      </c>
      <c r="B40" s="48" t="s">
        <v>50</v>
      </c>
      <c r="C40" s="51" t="s">
        <v>74</v>
      </c>
      <c r="D40" s="56">
        <v>40000</v>
      </c>
    </row>
    <row r="41" spans="1:4" ht="12.75">
      <c r="A41" s="45" t="s">
        <v>33</v>
      </c>
      <c r="B41" s="48" t="s">
        <v>50</v>
      </c>
      <c r="C41" s="51" t="s">
        <v>75</v>
      </c>
      <c r="D41" s="52">
        <v>25000</v>
      </c>
    </row>
    <row r="42" spans="1:4" ht="12.75">
      <c r="A42" s="45" t="s">
        <v>33</v>
      </c>
      <c r="B42" s="48" t="s">
        <v>50</v>
      </c>
      <c r="C42" s="51" t="s">
        <v>76</v>
      </c>
      <c r="D42" s="57">
        <v>30000</v>
      </c>
    </row>
    <row r="43" spans="1:4" ht="12.75">
      <c r="A43" s="45" t="s">
        <v>33</v>
      </c>
      <c r="B43" s="48" t="s">
        <v>50</v>
      </c>
      <c r="C43" s="51" t="s">
        <v>77</v>
      </c>
      <c r="D43" s="52">
        <v>15000</v>
      </c>
    </row>
    <row r="44" spans="1:4" ht="12.75">
      <c r="A44" s="45" t="s">
        <v>33</v>
      </c>
      <c r="B44" s="48" t="s">
        <v>50</v>
      </c>
      <c r="C44" s="55" t="s">
        <v>78</v>
      </c>
      <c r="D44" s="57">
        <v>60000</v>
      </c>
    </row>
    <row r="45" spans="1:4" ht="12.75">
      <c r="A45" s="45" t="s">
        <v>33</v>
      </c>
      <c r="B45" s="48" t="s">
        <v>50</v>
      </c>
      <c r="C45" s="55" t="s">
        <v>79</v>
      </c>
      <c r="D45" s="57">
        <v>5000</v>
      </c>
    </row>
    <row r="46" spans="1:4" ht="12.75">
      <c r="A46" s="45" t="s">
        <v>33</v>
      </c>
      <c r="B46" s="48" t="s">
        <v>50</v>
      </c>
      <c r="C46" s="55" t="s">
        <v>80</v>
      </c>
      <c r="D46" s="57">
        <v>20000</v>
      </c>
    </row>
    <row r="47" spans="1:4" ht="12.75">
      <c r="A47" s="45" t="s">
        <v>33</v>
      </c>
      <c r="B47" s="48" t="s">
        <v>50</v>
      </c>
      <c r="C47" s="51" t="s">
        <v>81</v>
      </c>
      <c r="D47" s="52">
        <v>15000</v>
      </c>
    </row>
    <row r="48" spans="1:4" ht="12.75">
      <c r="A48" s="45" t="s">
        <v>33</v>
      </c>
      <c r="B48" s="48" t="s">
        <v>50</v>
      </c>
      <c r="C48" s="51" t="s">
        <v>82</v>
      </c>
      <c r="D48" s="57">
        <v>15000</v>
      </c>
    </row>
    <row r="49" spans="1:4" ht="12.75">
      <c r="A49" s="45" t="s">
        <v>33</v>
      </c>
      <c r="B49" s="48" t="s">
        <v>50</v>
      </c>
      <c r="C49" s="55" t="s">
        <v>83</v>
      </c>
      <c r="D49" s="56">
        <v>40000</v>
      </c>
    </row>
    <row r="50" spans="1:4" ht="12.75">
      <c r="A50" s="45" t="s">
        <v>33</v>
      </c>
      <c r="B50" s="48" t="s">
        <v>50</v>
      </c>
      <c r="C50" s="51" t="s">
        <v>84</v>
      </c>
      <c r="D50" s="56">
        <v>25000</v>
      </c>
    </row>
    <row r="51" spans="1:4" ht="12.75">
      <c r="A51" s="45" t="s">
        <v>33</v>
      </c>
      <c r="B51" s="48" t="s">
        <v>50</v>
      </c>
      <c r="C51" s="51" t="s">
        <v>85</v>
      </c>
      <c r="D51" s="57">
        <v>35000</v>
      </c>
    </row>
    <row r="52" spans="1:4" ht="12.75">
      <c r="A52" s="45" t="s">
        <v>33</v>
      </c>
      <c r="B52" s="48" t="s">
        <v>50</v>
      </c>
      <c r="C52" s="51" t="s">
        <v>86</v>
      </c>
      <c r="D52" s="56">
        <v>50000</v>
      </c>
    </row>
    <row r="53" spans="1:4" ht="12.75">
      <c r="A53" s="45" t="s">
        <v>33</v>
      </c>
      <c r="B53" s="48" t="s">
        <v>50</v>
      </c>
      <c r="C53" s="51" t="s">
        <v>87</v>
      </c>
      <c r="D53" s="56">
        <v>30000</v>
      </c>
    </row>
    <row r="54" spans="1:4" ht="12.75">
      <c r="A54" s="45" t="s">
        <v>33</v>
      </c>
      <c r="B54" s="48" t="s">
        <v>50</v>
      </c>
      <c r="C54" s="58" t="s">
        <v>88</v>
      </c>
      <c r="D54" s="57">
        <v>15000</v>
      </c>
    </row>
    <row r="55" spans="1:4" ht="12.75">
      <c r="A55" s="45" t="s">
        <v>33</v>
      </c>
      <c r="B55" s="48" t="s">
        <v>50</v>
      </c>
      <c r="C55" s="58" t="s">
        <v>89</v>
      </c>
      <c r="D55" s="57">
        <v>45000</v>
      </c>
    </row>
    <row r="56" spans="1:4" ht="12.75">
      <c r="A56" s="45" t="s">
        <v>33</v>
      </c>
      <c r="B56" s="48" t="s">
        <v>50</v>
      </c>
      <c r="C56" s="58" t="s">
        <v>90</v>
      </c>
      <c r="D56" s="57">
        <v>35000</v>
      </c>
    </row>
    <row r="57" spans="1:4" ht="12.75">
      <c r="A57" s="45" t="s">
        <v>33</v>
      </c>
      <c r="B57" s="48" t="s">
        <v>50</v>
      </c>
      <c r="C57" s="58" t="s">
        <v>91</v>
      </c>
      <c r="D57" s="57">
        <v>25000</v>
      </c>
    </row>
    <row r="58" spans="1:4" ht="12.75">
      <c r="A58" s="45" t="s">
        <v>33</v>
      </c>
      <c r="B58" s="48" t="s">
        <v>50</v>
      </c>
      <c r="C58" s="55" t="s">
        <v>92</v>
      </c>
      <c r="D58" s="57">
        <v>25000</v>
      </c>
    </row>
    <row r="59" spans="1:4" ht="12.75">
      <c r="A59" s="45" t="s">
        <v>33</v>
      </c>
      <c r="B59" s="48" t="s">
        <v>50</v>
      </c>
      <c r="C59" s="55" t="s">
        <v>93</v>
      </c>
      <c r="D59" s="57">
        <v>35000</v>
      </c>
    </row>
    <row r="60" spans="1:4" ht="12.75">
      <c r="A60" s="45" t="s">
        <v>33</v>
      </c>
      <c r="B60" s="48" t="s">
        <v>50</v>
      </c>
      <c r="C60" s="55" t="s">
        <v>94</v>
      </c>
      <c r="D60" s="52">
        <v>15000</v>
      </c>
    </row>
    <row r="61" spans="1:4" ht="12.75">
      <c r="A61" s="45" t="s">
        <v>33</v>
      </c>
      <c r="B61" s="48" t="s">
        <v>50</v>
      </c>
      <c r="C61" s="51" t="s">
        <v>95</v>
      </c>
      <c r="D61" s="52">
        <v>45000</v>
      </c>
    </row>
    <row r="62" spans="1:4" ht="12.75">
      <c r="A62" s="45" t="s">
        <v>33</v>
      </c>
      <c r="B62" s="48" t="s">
        <v>50</v>
      </c>
      <c r="C62" s="51" t="s">
        <v>96</v>
      </c>
      <c r="D62" s="57">
        <v>55000</v>
      </c>
    </row>
    <row r="63" spans="1:4" ht="12.75">
      <c r="A63" s="45" t="s">
        <v>33</v>
      </c>
      <c r="B63" s="48" t="s">
        <v>50</v>
      </c>
      <c r="C63" s="51" t="s">
        <v>97</v>
      </c>
      <c r="D63" s="57">
        <v>60000</v>
      </c>
    </row>
    <row r="64" spans="1:4" ht="12.75">
      <c r="A64" s="45" t="s">
        <v>33</v>
      </c>
      <c r="B64" s="48" t="s">
        <v>50</v>
      </c>
      <c r="C64" s="51" t="s">
        <v>98</v>
      </c>
      <c r="D64" s="57">
        <v>12000</v>
      </c>
    </row>
    <row r="65" spans="1:4" ht="12.75">
      <c r="A65" s="45" t="s">
        <v>33</v>
      </c>
      <c r="B65" s="48" t="s">
        <v>50</v>
      </c>
      <c r="C65" s="51" t="s">
        <v>99</v>
      </c>
      <c r="D65" s="57">
        <v>5500</v>
      </c>
    </row>
    <row r="66" spans="1:4" ht="12.75">
      <c r="A66" s="45" t="s">
        <v>33</v>
      </c>
      <c r="B66" s="48" t="s">
        <v>50</v>
      </c>
      <c r="C66" s="51" t="s">
        <v>100</v>
      </c>
      <c r="D66" s="57">
        <v>60000</v>
      </c>
    </row>
    <row r="67" spans="1:4" ht="12.75">
      <c r="A67" s="45" t="s">
        <v>33</v>
      </c>
      <c r="B67" s="61" t="s">
        <v>101</v>
      </c>
      <c r="C67" s="51" t="s">
        <v>102</v>
      </c>
      <c r="D67" s="57">
        <v>70000</v>
      </c>
    </row>
    <row r="68" spans="1:4" ht="12.75">
      <c r="A68" s="45" t="s">
        <v>33</v>
      </c>
      <c r="B68" s="61" t="s">
        <v>101</v>
      </c>
      <c r="C68" s="51" t="s">
        <v>103</v>
      </c>
      <c r="D68" s="57">
        <v>50000</v>
      </c>
    </row>
    <row r="69" spans="1:4" ht="12.75">
      <c r="A69" s="45" t="s">
        <v>33</v>
      </c>
      <c r="B69" s="61" t="s">
        <v>101</v>
      </c>
      <c r="C69" s="49" t="s">
        <v>104</v>
      </c>
      <c r="D69" s="57">
        <v>25000</v>
      </c>
    </row>
    <row r="70" spans="1:4" ht="12.75">
      <c r="A70" s="45" t="s">
        <v>33</v>
      </c>
      <c r="B70" s="61" t="s">
        <v>101</v>
      </c>
      <c r="C70" s="49" t="s">
        <v>105</v>
      </c>
      <c r="D70" s="57">
        <v>15000</v>
      </c>
    </row>
    <row r="71" spans="1:4" ht="12.75">
      <c r="A71" s="45" t="s">
        <v>33</v>
      </c>
      <c r="B71" s="61" t="s">
        <v>101</v>
      </c>
      <c r="C71" s="49" t="s">
        <v>106</v>
      </c>
      <c r="D71" s="57">
        <v>40000</v>
      </c>
    </row>
    <row r="72" spans="1:4" ht="12.75">
      <c r="A72" s="45" t="s">
        <v>33</v>
      </c>
      <c r="B72" s="61" t="s">
        <v>101</v>
      </c>
      <c r="C72" s="49" t="s">
        <v>107</v>
      </c>
      <c r="D72" s="57">
        <v>40000</v>
      </c>
    </row>
    <row r="73" spans="1:4" ht="12.75">
      <c r="A73" s="45" t="s">
        <v>33</v>
      </c>
      <c r="B73" s="61" t="s">
        <v>101</v>
      </c>
      <c r="C73" s="51" t="s">
        <v>108</v>
      </c>
      <c r="D73" s="52">
        <v>130000</v>
      </c>
    </row>
    <row r="74" spans="1:4" ht="12.75">
      <c r="A74" s="45" t="s">
        <v>33</v>
      </c>
      <c r="B74" s="61" t="s">
        <v>101</v>
      </c>
      <c r="C74" s="51" t="s">
        <v>109</v>
      </c>
      <c r="D74" s="52">
        <v>130000</v>
      </c>
    </row>
    <row r="75" spans="1:4" ht="12.75">
      <c r="A75" s="45" t="s">
        <v>33</v>
      </c>
      <c r="B75" s="61" t="s">
        <v>101</v>
      </c>
      <c r="C75" s="49" t="s">
        <v>110</v>
      </c>
      <c r="D75" s="57">
        <v>60000</v>
      </c>
    </row>
    <row r="76" spans="1:4" ht="12.75">
      <c r="A76" s="45" t="s">
        <v>33</v>
      </c>
      <c r="B76" s="61" t="s">
        <v>101</v>
      </c>
      <c r="C76" s="62" t="s">
        <v>111</v>
      </c>
      <c r="D76" s="63">
        <v>60000</v>
      </c>
    </row>
    <row r="77" spans="1:4" ht="12.75">
      <c r="A77" s="45" t="s">
        <v>33</v>
      </c>
      <c r="B77" s="61" t="s">
        <v>101</v>
      </c>
      <c r="C77" s="51" t="s">
        <v>112</v>
      </c>
      <c r="D77" s="57">
        <v>60000</v>
      </c>
    </row>
    <row r="78" spans="1:4" ht="12.75">
      <c r="A78" s="45" t="s">
        <v>33</v>
      </c>
      <c r="B78" s="61" t="s">
        <v>101</v>
      </c>
      <c r="C78" s="51" t="s">
        <v>113</v>
      </c>
      <c r="D78" s="57">
        <v>20000</v>
      </c>
    </row>
    <row r="79" spans="1:4" ht="12.75">
      <c r="A79" s="45" t="s">
        <v>33</v>
      </c>
      <c r="B79" s="61" t="s">
        <v>101</v>
      </c>
      <c r="C79" s="51" t="s">
        <v>114</v>
      </c>
      <c r="D79" s="57">
        <v>15000</v>
      </c>
    </row>
    <row r="80" spans="1:4" ht="12.75">
      <c r="A80" s="45" t="s">
        <v>33</v>
      </c>
      <c r="B80" s="61" t="s">
        <v>101</v>
      </c>
      <c r="C80" s="51" t="s">
        <v>115</v>
      </c>
      <c r="D80" s="57">
        <v>15000</v>
      </c>
    </row>
    <row r="81" spans="1:4" ht="12.75">
      <c r="A81" s="45" t="s">
        <v>33</v>
      </c>
      <c r="B81" s="61" t="s">
        <v>101</v>
      </c>
      <c r="C81" s="55" t="s">
        <v>116</v>
      </c>
      <c r="D81" s="57">
        <v>20000</v>
      </c>
    </row>
    <row r="82" spans="1:4" ht="12.75">
      <c r="A82" s="45" t="s">
        <v>33</v>
      </c>
      <c r="B82" s="61" t="s">
        <v>101</v>
      </c>
      <c r="C82" s="55" t="s">
        <v>117</v>
      </c>
      <c r="D82" s="57">
        <v>20000</v>
      </c>
    </row>
    <row r="83" spans="1:4" ht="12.75">
      <c r="A83" s="45" t="s">
        <v>33</v>
      </c>
      <c r="B83" s="61" t="s">
        <v>101</v>
      </c>
      <c r="C83" s="55" t="s">
        <v>118</v>
      </c>
      <c r="D83" s="57">
        <v>80000</v>
      </c>
    </row>
    <row r="84" spans="1:4" ht="12.75">
      <c r="A84" s="45" t="s">
        <v>33</v>
      </c>
      <c r="B84" s="61" t="s">
        <v>119</v>
      </c>
      <c r="C84" s="64" t="s">
        <v>120</v>
      </c>
      <c r="D84" s="57">
        <v>215000</v>
      </c>
    </row>
    <row r="85" spans="1:4" ht="12.75">
      <c r="A85" s="45" t="s">
        <v>33</v>
      </c>
      <c r="B85" s="61" t="s">
        <v>119</v>
      </c>
      <c r="C85" s="64" t="s">
        <v>121</v>
      </c>
      <c r="D85" s="57">
        <v>370000</v>
      </c>
    </row>
    <row r="86" spans="1:4" ht="12.75">
      <c r="A86" s="45" t="s">
        <v>33</v>
      </c>
      <c r="B86" s="61" t="s">
        <v>119</v>
      </c>
      <c r="C86" s="64" t="s">
        <v>122</v>
      </c>
      <c r="D86" s="57">
        <v>250000</v>
      </c>
    </row>
    <row r="87" spans="1:4" ht="12.75">
      <c r="A87" s="45" t="s">
        <v>33</v>
      </c>
      <c r="B87" s="61" t="s">
        <v>119</v>
      </c>
      <c r="C87" s="64" t="s">
        <v>123</v>
      </c>
      <c r="D87" s="57">
        <v>400000</v>
      </c>
    </row>
    <row r="88" spans="1:4" ht="12.75">
      <c r="A88" s="45" t="s">
        <v>33</v>
      </c>
      <c r="B88" s="61" t="s">
        <v>119</v>
      </c>
      <c r="C88" s="64" t="s">
        <v>124</v>
      </c>
      <c r="D88" s="57">
        <v>220000</v>
      </c>
    </row>
    <row r="89" spans="1:4" ht="12.75">
      <c r="A89" s="45" t="s">
        <v>33</v>
      </c>
      <c r="B89" s="61" t="s">
        <v>119</v>
      </c>
      <c r="C89" s="64" t="s">
        <v>125</v>
      </c>
      <c r="D89" s="57">
        <v>370000</v>
      </c>
    </row>
    <row r="90" spans="1:4" ht="12.75">
      <c r="A90" s="45" t="s">
        <v>33</v>
      </c>
      <c r="B90" s="61" t="s">
        <v>119</v>
      </c>
      <c r="C90" s="64" t="s">
        <v>126</v>
      </c>
      <c r="D90" s="57">
        <v>200000</v>
      </c>
    </row>
    <row r="91" spans="1:4" ht="12.75">
      <c r="A91" s="45" t="s">
        <v>33</v>
      </c>
      <c r="B91" s="61" t="s">
        <v>119</v>
      </c>
      <c r="C91" s="64" t="s">
        <v>127</v>
      </c>
      <c r="D91" s="65">
        <v>200000</v>
      </c>
    </row>
    <row r="92" spans="1:4" ht="12.75">
      <c r="A92" s="45" t="s">
        <v>33</v>
      </c>
      <c r="B92" s="61" t="s">
        <v>119</v>
      </c>
      <c r="C92" s="51" t="s">
        <v>128</v>
      </c>
      <c r="D92" s="57">
        <v>140000</v>
      </c>
    </row>
    <row r="93" spans="1:4" ht="12.75">
      <c r="A93" s="45" t="s">
        <v>33</v>
      </c>
      <c r="B93" s="61" t="s">
        <v>119</v>
      </c>
      <c r="C93" s="51" t="s">
        <v>129</v>
      </c>
      <c r="D93" s="57">
        <v>165000</v>
      </c>
    </row>
    <row r="94" spans="1:4" ht="12.75">
      <c r="A94" s="45" t="s">
        <v>33</v>
      </c>
      <c r="B94" s="61" t="s">
        <v>119</v>
      </c>
      <c r="C94" s="51" t="s">
        <v>130</v>
      </c>
      <c r="D94" s="57">
        <v>140000</v>
      </c>
    </row>
    <row r="95" spans="1:4" ht="12.75">
      <c r="A95" s="45" t="s">
        <v>33</v>
      </c>
      <c r="B95" s="61" t="s">
        <v>119</v>
      </c>
      <c r="C95" s="51" t="s">
        <v>131</v>
      </c>
      <c r="D95" s="57">
        <v>165000</v>
      </c>
    </row>
    <row r="96" spans="1:4" ht="12.75">
      <c r="A96" s="45" t="s">
        <v>33</v>
      </c>
      <c r="B96" s="61" t="s">
        <v>119</v>
      </c>
      <c r="C96" s="51" t="s">
        <v>132</v>
      </c>
      <c r="D96" s="57">
        <v>90000</v>
      </c>
    </row>
    <row r="97" spans="1:4" ht="12.75">
      <c r="A97" s="45" t="s">
        <v>33</v>
      </c>
      <c r="B97" s="61" t="s">
        <v>119</v>
      </c>
      <c r="C97" s="51" t="s">
        <v>133</v>
      </c>
      <c r="D97" s="57">
        <v>90000</v>
      </c>
    </row>
    <row r="98" spans="1:4" ht="12.75">
      <c r="A98" s="45" t="s">
        <v>33</v>
      </c>
      <c r="B98" s="61" t="s">
        <v>119</v>
      </c>
      <c r="C98" s="51" t="s">
        <v>134</v>
      </c>
      <c r="D98" s="56">
        <v>80000</v>
      </c>
    </row>
    <row r="99" spans="1:4" ht="12.75">
      <c r="A99" s="45" t="s">
        <v>33</v>
      </c>
      <c r="B99" s="61" t="s">
        <v>119</v>
      </c>
      <c r="C99" s="58" t="s">
        <v>135</v>
      </c>
      <c r="D99" s="57">
        <v>90000</v>
      </c>
    </row>
    <row r="100" spans="1:4" ht="12.75">
      <c r="A100" s="45" t="s">
        <v>33</v>
      </c>
      <c r="B100" s="61" t="s">
        <v>119</v>
      </c>
      <c r="C100" s="51" t="s">
        <v>136</v>
      </c>
      <c r="D100" s="57">
        <v>140000</v>
      </c>
    </row>
    <row r="101" spans="1:4" ht="12.75">
      <c r="A101" s="45" t="s">
        <v>33</v>
      </c>
      <c r="B101" s="61" t="s">
        <v>119</v>
      </c>
      <c r="C101" s="51" t="s">
        <v>137</v>
      </c>
      <c r="D101" s="57">
        <v>30000</v>
      </c>
    </row>
    <row r="102" spans="1:4" ht="12.75">
      <c r="A102" s="45" t="s">
        <v>33</v>
      </c>
      <c r="B102" s="61" t="s">
        <v>119</v>
      </c>
      <c r="C102" s="51" t="s">
        <v>138</v>
      </c>
      <c r="D102" s="57">
        <v>145000</v>
      </c>
    </row>
    <row r="103" spans="1:4" ht="12.75">
      <c r="A103" s="45" t="s">
        <v>33</v>
      </c>
      <c r="B103" s="61" t="s">
        <v>119</v>
      </c>
      <c r="C103" s="51" t="s">
        <v>139</v>
      </c>
      <c r="D103" s="57">
        <v>175000</v>
      </c>
    </row>
    <row r="104" spans="1:4" ht="12.75">
      <c r="A104" s="45" t="s">
        <v>33</v>
      </c>
      <c r="B104" s="61" t="s">
        <v>119</v>
      </c>
      <c r="C104" s="58" t="s">
        <v>140</v>
      </c>
      <c r="D104" s="57">
        <v>155000</v>
      </c>
    </row>
    <row r="105" spans="1:4" ht="12.75">
      <c r="A105" s="45" t="s">
        <v>33</v>
      </c>
      <c r="B105" s="61" t="s">
        <v>119</v>
      </c>
      <c r="C105" s="58" t="s">
        <v>141</v>
      </c>
      <c r="D105" s="57">
        <v>200000</v>
      </c>
    </row>
    <row r="106" spans="1:4" ht="12.75">
      <c r="A106" s="45" t="s">
        <v>33</v>
      </c>
      <c r="B106" s="61" t="s">
        <v>119</v>
      </c>
      <c r="C106" s="51" t="s">
        <v>142</v>
      </c>
      <c r="D106" s="57">
        <v>110000</v>
      </c>
    </row>
    <row r="107" spans="1:4" ht="12.75">
      <c r="A107" s="45" t="s">
        <v>33</v>
      </c>
      <c r="B107" s="61" t="s">
        <v>119</v>
      </c>
      <c r="C107" s="51" t="s">
        <v>143</v>
      </c>
      <c r="D107" s="57">
        <v>145000</v>
      </c>
    </row>
    <row r="108" spans="1:4" ht="12.75">
      <c r="A108" s="45" t="s">
        <v>33</v>
      </c>
      <c r="B108" s="61" t="s">
        <v>119</v>
      </c>
      <c r="C108" s="51" t="s">
        <v>144</v>
      </c>
      <c r="D108" s="57">
        <v>35000</v>
      </c>
    </row>
    <row r="109" spans="1:4" ht="12.75">
      <c r="A109" s="45" t="s">
        <v>33</v>
      </c>
      <c r="B109" s="61" t="s">
        <v>119</v>
      </c>
      <c r="C109" s="51" t="s">
        <v>145</v>
      </c>
      <c r="D109" s="57">
        <v>50000</v>
      </c>
    </row>
    <row r="110" spans="1:4" ht="12.75">
      <c r="A110" s="45" t="s">
        <v>33</v>
      </c>
      <c r="B110" s="61" t="s">
        <v>119</v>
      </c>
      <c r="C110" s="51" t="s">
        <v>146</v>
      </c>
      <c r="D110" s="57">
        <v>70000</v>
      </c>
    </row>
    <row r="111" spans="1:4" ht="12.75">
      <c r="A111" s="45" t="s">
        <v>33</v>
      </c>
      <c r="B111" s="61" t="s">
        <v>119</v>
      </c>
      <c r="C111" s="55" t="s">
        <v>147</v>
      </c>
      <c r="D111" s="57">
        <v>35000</v>
      </c>
    </row>
    <row r="112" spans="1:4" ht="12.75">
      <c r="A112" s="45" t="s">
        <v>33</v>
      </c>
      <c r="B112" s="61" t="s">
        <v>119</v>
      </c>
      <c r="C112" s="55" t="s">
        <v>148</v>
      </c>
      <c r="D112" s="57">
        <v>15000</v>
      </c>
    </row>
    <row r="113" spans="1:4" ht="12.75">
      <c r="A113" s="45" t="s">
        <v>33</v>
      </c>
      <c r="B113" s="61" t="s">
        <v>149</v>
      </c>
      <c r="C113" s="58" t="s">
        <v>150</v>
      </c>
      <c r="D113" s="56">
        <v>5500</v>
      </c>
    </row>
    <row r="114" spans="1:4" ht="12.75">
      <c r="A114" s="45" t="s">
        <v>33</v>
      </c>
      <c r="B114" s="61" t="s">
        <v>149</v>
      </c>
      <c r="C114" s="58" t="s">
        <v>378</v>
      </c>
      <c r="D114" s="56">
        <v>5500</v>
      </c>
    </row>
    <row r="115" spans="1:4" ht="12.75">
      <c r="A115" s="45" t="s">
        <v>33</v>
      </c>
      <c r="B115" s="61" t="s">
        <v>149</v>
      </c>
      <c r="C115" s="58" t="s">
        <v>151</v>
      </c>
      <c r="D115" s="56">
        <v>5500</v>
      </c>
    </row>
    <row r="116" spans="1:4" ht="12.75">
      <c r="A116" s="45" t="s">
        <v>33</v>
      </c>
      <c r="B116" s="61" t="s">
        <v>149</v>
      </c>
      <c r="C116" s="51" t="s">
        <v>152</v>
      </c>
      <c r="D116" s="56">
        <v>6500</v>
      </c>
    </row>
    <row r="117" spans="1:4" ht="12.75">
      <c r="A117" s="45" t="s">
        <v>33</v>
      </c>
      <c r="B117" s="61" t="s">
        <v>149</v>
      </c>
      <c r="C117" s="51" t="s">
        <v>153</v>
      </c>
      <c r="D117" s="56">
        <v>5500</v>
      </c>
    </row>
    <row r="118" spans="1:4" ht="12.75">
      <c r="A118" s="45" t="s">
        <v>33</v>
      </c>
      <c r="B118" s="61" t="s">
        <v>149</v>
      </c>
      <c r="C118" s="51" t="s">
        <v>154</v>
      </c>
      <c r="D118" s="56">
        <v>5500</v>
      </c>
    </row>
    <row r="119" spans="1:4" ht="12.75">
      <c r="A119" s="45" t="s">
        <v>33</v>
      </c>
      <c r="B119" s="61" t="s">
        <v>149</v>
      </c>
      <c r="C119" s="51" t="s">
        <v>155</v>
      </c>
      <c r="D119" s="56">
        <v>5500</v>
      </c>
    </row>
    <row r="120" spans="1:4" ht="12.75">
      <c r="A120" s="45" t="s">
        <v>33</v>
      </c>
      <c r="B120" s="61" t="s">
        <v>149</v>
      </c>
      <c r="C120" s="51" t="s">
        <v>156</v>
      </c>
      <c r="D120" s="56">
        <v>5500</v>
      </c>
    </row>
    <row r="121" spans="1:4" ht="12.75">
      <c r="A121" s="45" t="s">
        <v>33</v>
      </c>
      <c r="B121" s="61" t="s">
        <v>149</v>
      </c>
      <c r="C121" s="51" t="s">
        <v>157</v>
      </c>
      <c r="D121" s="56">
        <v>7000</v>
      </c>
    </row>
    <row r="122" spans="1:4" ht="12.75">
      <c r="A122" s="45" t="s">
        <v>33</v>
      </c>
      <c r="B122" s="61" t="s">
        <v>149</v>
      </c>
      <c r="C122" s="51" t="s">
        <v>158</v>
      </c>
      <c r="D122" s="56">
        <v>5500</v>
      </c>
    </row>
    <row r="123" spans="1:4" ht="12.75">
      <c r="A123" s="45" t="s">
        <v>33</v>
      </c>
      <c r="B123" s="61" t="s">
        <v>149</v>
      </c>
      <c r="C123" s="51" t="s">
        <v>159</v>
      </c>
      <c r="D123" s="56">
        <v>5500</v>
      </c>
    </row>
    <row r="124" spans="1:4" ht="12.75">
      <c r="A124" s="45" t="s">
        <v>33</v>
      </c>
      <c r="B124" s="61" t="s">
        <v>149</v>
      </c>
      <c r="C124" s="51" t="s">
        <v>160</v>
      </c>
      <c r="D124" s="56">
        <v>5500</v>
      </c>
    </row>
    <row r="125" spans="1:4" ht="12.75">
      <c r="A125" s="45" t="s">
        <v>33</v>
      </c>
      <c r="B125" s="61" t="s">
        <v>149</v>
      </c>
      <c r="C125" s="51" t="s">
        <v>161</v>
      </c>
      <c r="D125" s="56">
        <v>5500</v>
      </c>
    </row>
    <row r="126" spans="1:4" ht="12.75">
      <c r="A126" s="45" t="s">
        <v>33</v>
      </c>
      <c r="B126" s="61" t="s">
        <v>149</v>
      </c>
      <c r="C126" s="51" t="s">
        <v>162</v>
      </c>
      <c r="D126" s="56">
        <v>5500</v>
      </c>
    </row>
    <row r="127" spans="1:4" ht="12.75">
      <c r="A127" s="45" t="s">
        <v>33</v>
      </c>
      <c r="B127" s="61" t="s">
        <v>149</v>
      </c>
      <c r="C127" s="51" t="s">
        <v>163</v>
      </c>
      <c r="D127" s="56">
        <v>5500</v>
      </c>
    </row>
    <row r="128" spans="1:4" ht="12.75">
      <c r="A128" s="45" t="s">
        <v>33</v>
      </c>
      <c r="B128" s="61" t="s">
        <v>149</v>
      </c>
      <c r="C128" s="51" t="s">
        <v>164</v>
      </c>
      <c r="D128" s="56">
        <v>5500</v>
      </c>
    </row>
    <row r="129" spans="1:4" ht="12.75">
      <c r="A129" s="45" t="s">
        <v>33</v>
      </c>
      <c r="B129" s="61" t="s">
        <v>149</v>
      </c>
      <c r="C129" s="51" t="s">
        <v>165</v>
      </c>
      <c r="D129" s="56">
        <v>5500</v>
      </c>
    </row>
    <row r="130" spans="1:4" ht="12.75">
      <c r="A130" s="45" t="s">
        <v>33</v>
      </c>
      <c r="B130" s="61" t="s">
        <v>149</v>
      </c>
      <c r="C130" s="51" t="s">
        <v>166</v>
      </c>
      <c r="D130" s="56">
        <v>5500</v>
      </c>
    </row>
    <row r="131" spans="1:4" ht="12.75">
      <c r="A131" s="45" t="s">
        <v>33</v>
      </c>
      <c r="B131" s="61" t="s">
        <v>149</v>
      </c>
      <c r="C131" s="51" t="s">
        <v>167</v>
      </c>
      <c r="D131" s="56">
        <v>5500</v>
      </c>
    </row>
    <row r="132" spans="1:4" ht="12.75">
      <c r="A132" s="45" t="s">
        <v>33</v>
      </c>
      <c r="B132" s="61" t="s">
        <v>149</v>
      </c>
      <c r="C132" s="51" t="s">
        <v>168</v>
      </c>
      <c r="D132" s="56">
        <v>7000</v>
      </c>
    </row>
    <row r="133" spans="1:4" ht="12.75">
      <c r="A133" s="45" t="s">
        <v>33</v>
      </c>
      <c r="B133" s="61" t="s">
        <v>149</v>
      </c>
      <c r="C133" s="51" t="s">
        <v>169</v>
      </c>
      <c r="D133" s="56">
        <v>7000</v>
      </c>
    </row>
    <row r="134" spans="1:4" ht="12.75">
      <c r="A134" s="45" t="s">
        <v>33</v>
      </c>
      <c r="B134" s="61" t="s">
        <v>149</v>
      </c>
      <c r="C134" s="51" t="s">
        <v>170</v>
      </c>
      <c r="D134" s="56">
        <v>7000</v>
      </c>
    </row>
    <row r="135" spans="1:4" ht="12.75">
      <c r="A135" s="45" t="s">
        <v>33</v>
      </c>
      <c r="B135" s="61" t="s">
        <v>149</v>
      </c>
      <c r="C135" s="51" t="s">
        <v>171</v>
      </c>
      <c r="D135" s="56">
        <v>6000</v>
      </c>
    </row>
    <row r="136" spans="1:4" ht="12.75">
      <c r="A136" s="45" t="s">
        <v>33</v>
      </c>
      <c r="B136" s="61" t="s">
        <v>149</v>
      </c>
      <c r="C136" s="51" t="s">
        <v>172</v>
      </c>
      <c r="D136" s="56">
        <v>6000</v>
      </c>
    </row>
    <row r="137" spans="1:4" ht="12.75">
      <c r="A137" s="45" t="s">
        <v>33</v>
      </c>
      <c r="B137" s="61" t="s">
        <v>149</v>
      </c>
      <c r="C137" s="51" t="s">
        <v>173</v>
      </c>
      <c r="D137" s="56">
        <v>6000</v>
      </c>
    </row>
    <row r="138" spans="1:4" ht="12.75">
      <c r="A138" s="45" t="s">
        <v>33</v>
      </c>
      <c r="B138" s="61" t="s">
        <v>149</v>
      </c>
      <c r="C138" s="51" t="s">
        <v>174</v>
      </c>
      <c r="D138" s="56">
        <v>6000</v>
      </c>
    </row>
    <row r="139" spans="1:4" ht="12.75">
      <c r="A139" s="45" t="s">
        <v>33</v>
      </c>
      <c r="B139" s="61" t="s">
        <v>149</v>
      </c>
      <c r="C139" s="51" t="s">
        <v>175</v>
      </c>
      <c r="D139" s="56">
        <v>7500</v>
      </c>
    </row>
    <row r="140" spans="1:4" ht="12.75">
      <c r="A140" s="45" t="s">
        <v>33</v>
      </c>
      <c r="B140" s="61" t="s">
        <v>149</v>
      </c>
      <c r="C140" s="51" t="s">
        <v>176</v>
      </c>
      <c r="D140" s="56">
        <v>7500</v>
      </c>
    </row>
    <row r="141" spans="1:4" ht="12.75">
      <c r="A141" s="45" t="s">
        <v>33</v>
      </c>
      <c r="B141" s="61" t="s">
        <v>149</v>
      </c>
      <c r="C141" s="51" t="s">
        <v>177</v>
      </c>
      <c r="D141" s="56">
        <v>7500</v>
      </c>
    </row>
    <row r="142" spans="1:4" ht="12.75">
      <c r="A142" s="45" t="s">
        <v>33</v>
      </c>
      <c r="B142" s="61" t="s">
        <v>149</v>
      </c>
      <c r="C142" s="51" t="s">
        <v>178</v>
      </c>
      <c r="D142" s="56">
        <v>8500</v>
      </c>
    </row>
    <row r="143" spans="1:4" ht="12.75">
      <c r="A143" s="45" t="s">
        <v>33</v>
      </c>
      <c r="B143" s="61" t="s">
        <v>149</v>
      </c>
      <c r="C143" s="51" t="s">
        <v>179</v>
      </c>
      <c r="D143" s="56">
        <v>7500</v>
      </c>
    </row>
    <row r="144" spans="1:4" ht="12.75">
      <c r="A144" s="45" t="s">
        <v>33</v>
      </c>
      <c r="B144" s="61" t="s">
        <v>149</v>
      </c>
      <c r="C144" s="51" t="s">
        <v>180</v>
      </c>
      <c r="D144" s="56">
        <v>7500</v>
      </c>
    </row>
    <row r="145" spans="1:4" ht="12.75">
      <c r="A145" s="45" t="s">
        <v>33</v>
      </c>
      <c r="B145" s="61" t="s">
        <v>149</v>
      </c>
      <c r="C145" s="51" t="s">
        <v>181</v>
      </c>
      <c r="D145" s="56">
        <v>7500</v>
      </c>
    </row>
    <row r="146" spans="1:4" ht="12.75">
      <c r="A146" s="45" t="s">
        <v>33</v>
      </c>
      <c r="B146" s="61" t="s">
        <v>149</v>
      </c>
      <c r="C146" s="51" t="s">
        <v>182</v>
      </c>
      <c r="D146" s="56">
        <v>7500</v>
      </c>
    </row>
    <row r="147" spans="1:4" ht="12.75">
      <c r="A147" s="45" t="s">
        <v>33</v>
      </c>
      <c r="B147" s="61" t="s">
        <v>149</v>
      </c>
      <c r="C147" s="51" t="s">
        <v>183</v>
      </c>
      <c r="D147" s="56">
        <v>8500</v>
      </c>
    </row>
    <row r="148" spans="1:4" ht="12.75">
      <c r="A148" s="45" t="s">
        <v>33</v>
      </c>
      <c r="B148" s="61" t="s">
        <v>149</v>
      </c>
      <c r="C148" s="51" t="s">
        <v>184</v>
      </c>
      <c r="D148" s="56">
        <v>7500</v>
      </c>
    </row>
    <row r="149" spans="1:4" ht="12.75">
      <c r="A149" s="45" t="s">
        <v>33</v>
      </c>
      <c r="B149" s="61" t="s">
        <v>149</v>
      </c>
      <c r="C149" s="51" t="s">
        <v>185</v>
      </c>
      <c r="D149" s="56">
        <v>8500</v>
      </c>
    </row>
    <row r="150" spans="1:4" ht="12.75">
      <c r="A150" s="45" t="s">
        <v>33</v>
      </c>
      <c r="B150" s="61" t="s">
        <v>149</v>
      </c>
      <c r="C150" s="51" t="s">
        <v>186</v>
      </c>
      <c r="D150" s="56">
        <v>8500</v>
      </c>
    </row>
    <row r="151" spans="1:4" ht="12.75">
      <c r="A151" s="45" t="s">
        <v>33</v>
      </c>
      <c r="B151" s="61" t="s">
        <v>149</v>
      </c>
      <c r="C151" s="51" t="s">
        <v>187</v>
      </c>
      <c r="D151" s="56">
        <v>7500</v>
      </c>
    </row>
    <row r="152" spans="1:4" ht="12.75">
      <c r="A152" s="45" t="s">
        <v>33</v>
      </c>
      <c r="B152" s="61" t="s">
        <v>149</v>
      </c>
      <c r="C152" s="51" t="s">
        <v>188</v>
      </c>
      <c r="D152" s="56">
        <v>57000</v>
      </c>
    </row>
    <row r="153" spans="1:4" ht="12.75">
      <c r="A153" s="45" t="s">
        <v>33</v>
      </c>
      <c r="B153" s="61" t="s">
        <v>149</v>
      </c>
      <c r="C153" s="51" t="s">
        <v>189</v>
      </c>
      <c r="D153" s="52">
        <v>57000</v>
      </c>
    </row>
    <row r="154" spans="1:4" ht="12.75">
      <c r="A154" s="45" t="s">
        <v>33</v>
      </c>
      <c r="B154" s="61" t="s">
        <v>190</v>
      </c>
      <c r="C154" s="51" t="s">
        <v>191</v>
      </c>
      <c r="D154" s="52">
        <v>40000</v>
      </c>
    </row>
    <row r="155" spans="1:4" ht="12.75">
      <c r="A155" s="45" t="s">
        <v>33</v>
      </c>
      <c r="B155" s="61" t="s">
        <v>190</v>
      </c>
      <c r="C155" s="51" t="s">
        <v>192</v>
      </c>
      <c r="D155" s="52">
        <v>50000</v>
      </c>
    </row>
    <row r="156" spans="1:4" ht="12.75">
      <c r="A156" s="45" t="s">
        <v>33</v>
      </c>
      <c r="B156" s="61" t="s">
        <v>190</v>
      </c>
      <c r="C156" s="51" t="s">
        <v>193</v>
      </c>
      <c r="D156" s="52">
        <v>50000</v>
      </c>
    </row>
    <row r="157" spans="1:4" ht="12.75">
      <c r="A157" s="45" t="s">
        <v>33</v>
      </c>
      <c r="B157" s="61" t="s">
        <v>190</v>
      </c>
      <c r="C157" s="51" t="s">
        <v>194</v>
      </c>
      <c r="D157" s="52">
        <v>50000</v>
      </c>
    </row>
    <row r="158" spans="1:4" ht="12.75">
      <c r="A158" s="45" t="s">
        <v>33</v>
      </c>
      <c r="B158" s="61" t="s">
        <v>190</v>
      </c>
      <c r="C158" s="58" t="s">
        <v>195</v>
      </c>
      <c r="D158" s="66">
        <v>80000</v>
      </c>
    </row>
    <row r="159" spans="1:4" ht="12.75">
      <c r="A159" s="45" t="s">
        <v>33</v>
      </c>
      <c r="B159" s="61" t="s">
        <v>190</v>
      </c>
      <c r="C159" s="51" t="s">
        <v>196</v>
      </c>
      <c r="D159" s="52">
        <v>50000</v>
      </c>
    </row>
    <row r="160" spans="1:4" ht="12.75">
      <c r="A160" s="45" t="s">
        <v>33</v>
      </c>
      <c r="B160" s="61" t="s">
        <v>190</v>
      </c>
      <c r="C160" s="51" t="s">
        <v>197</v>
      </c>
      <c r="D160" s="52">
        <v>35000</v>
      </c>
    </row>
    <row r="161" spans="1:4" ht="12.75">
      <c r="A161" s="45" t="s">
        <v>33</v>
      </c>
      <c r="B161" s="61" t="s">
        <v>190</v>
      </c>
      <c r="C161" s="60" t="s">
        <v>198</v>
      </c>
      <c r="D161" s="52">
        <v>18000</v>
      </c>
    </row>
    <row r="162" spans="1:4" ht="12.75">
      <c r="A162" s="45" t="s">
        <v>33</v>
      </c>
      <c r="B162" s="61" t="s">
        <v>190</v>
      </c>
      <c r="C162" s="60" t="s">
        <v>199</v>
      </c>
      <c r="D162" s="57">
        <v>65000</v>
      </c>
    </row>
    <row r="163" spans="1:4" ht="12.75">
      <c r="A163" s="45" t="s">
        <v>33</v>
      </c>
      <c r="B163" s="61" t="s">
        <v>190</v>
      </c>
      <c r="C163" s="60" t="s">
        <v>200</v>
      </c>
      <c r="D163" s="57">
        <v>55000</v>
      </c>
    </row>
    <row r="164" spans="1:4" ht="12.75">
      <c r="A164" s="45" t="s">
        <v>33</v>
      </c>
      <c r="B164" s="61" t="s">
        <v>190</v>
      </c>
      <c r="C164" s="60" t="s">
        <v>201</v>
      </c>
      <c r="D164" s="57">
        <v>35000</v>
      </c>
    </row>
    <row r="165" spans="1:4" ht="12.75">
      <c r="A165" s="45" t="s">
        <v>33</v>
      </c>
      <c r="B165" s="61" t="s">
        <v>202</v>
      </c>
      <c r="C165" s="51" t="s">
        <v>203</v>
      </c>
      <c r="D165" s="57">
        <v>65000</v>
      </c>
    </row>
    <row r="166" spans="1:4" ht="12.75">
      <c r="A166" s="45" t="s">
        <v>33</v>
      </c>
      <c r="B166" s="61" t="s">
        <v>202</v>
      </c>
      <c r="C166" s="60" t="s">
        <v>204</v>
      </c>
      <c r="D166" s="52"/>
    </row>
    <row r="167" spans="1:4" ht="12.75">
      <c r="A167" s="45" t="s">
        <v>33</v>
      </c>
      <c r="B167" s="67" t="s">
        <v>205</v>
      </c>
      <c r="C167" s="51" t="s">
        <v>206</v>
      </c>
      <c r="D167" s="52">
        <v>63000</v>
      </c>
    </row>
    <row r="168" spans="1:4" ht="12.75">
      <c r="A168" s="45" t="s">
        <v>33</v>
      </c>
      <c r="B168" s="67" t="s">
        <v>205</v>
      </c>
      <c r="C168" s="51" t="s">
        <v>207</v>
      </c>
      <c r="D168" s="52"/>
    </row>
    <row r="169" spans="1:4" ht="12.75">
      <c r="A169" s="45" t="s">
        <v>33</v>
      </c>
      <c r="B169" s="67" t="s">
        <v>205</v>
      </c>
      <c r="C169" s="51" t="s">
        <v>208</v>
      </c>
      <c r="D169" s="52">
        <v>9400</v>
      </c>
    </row>
    <row r="170" spans="1:4" ht="12.75">
      <c r="A170" s="45" t="s">
        <v>33</v>
      </c>
      <c r="B170" s="67" t="s">
        <v>209</v>
      </c>
      <c r="C170" s="18" t="s">
        <v>210</v>
      </c>
      <c r="D170" s="52">
        <v>250000</v>
      </c>
    </row>
    <row r="171" spans="1:4" ht="12.75">
      <c r="A171" s="45" t="s">
        <v>33</v>
      </c>
      <c r="B171" s="67" t="s">
        <v>209</v>
      </c>
      <c r="C171" s="68" t="s">
        <v>211</v>
      </c>
      <c r="D171" s="69">
        <v>350000</v>
      </c>
    </row>
    <row r="172" spans="1:4" ht="12.75">
      <c r="A172" s="45" t="s">
        <v>212</v>
      </c>
      <c r="B172" s="70" t="s">
        <v>212</v>
      </c>
      <c r="C172" s="71" t="s">
        <v>213</v>
      </c>
      <c r="D172" s="57">
        <v>300000</v>
      </c>
    </row>
    <row r="173" spans="1:4" ht="12.75">
      <c r="A173" s="45" t="s">
        <v>212</v>
      </c>
      <c r="B173" s="70" t="s">
        <v>212</v>
      </c>
      <c r="C173" s="71" t="s">
        <v>214</v>
      </c>
      <c r="D173" s="57">
        <v>18000</v>
      </c>
    </row>
    <row r="174" spans="1:4" ht="12.75">
      <c r="A174" s="45" t="s">
        <v>212</v>
      </c>
      <c r="B174" s="70" t="s">
        <v>212</v>
      </c>
      <c r="C174" s="71" t="s">
        <v>215</v>
      </c>
      <c r="D174" s="57">
        <v>240000</v>
      </c>
    </row>
    <row r="175" spans="1:4" ht="12.75">
      <c r="A175" s="45" t="s">
        <v>212</v>
      </c>
      <c r="B175" s="70" t="s">
        <v>212</v>
      </c>
      <c r="C175" s="71" t="s">
        <v>214</v>
      </c>
      <c r="D175" s="57">
        <v>18000</v>
      </c>
    </row>
    <row r="176" spans="1:4" ht="12.75">
      <c r="A176" s="45" t="s">
        <v>212</v>
      </c>
      <c r="B176" s="70" t="s">
        <v>212</v>
      </c>
      <c r="C176" s="71" t="s">
        <v>216</v>
      </c>
      <c r="D176" s="57">
        <v>175000</v>
      </c>
    </row>
    <row r="177" spans="1:4" ht="12.75">
      <c r="A177" s="45" t="s">
        <v>212</v>
      </c>
      <c r="B177" s="70" t="s">
        <v>212</v>
      </c>
      <c r="C177" s="71" t="s">
        <v>217</v>
      </c>
      <c r="D177" s="57">
        <v>8500</v>
      </c>
    </row>
    <row r="178" spans="1:4" ht="12.75">
      <c r="A178" s="45" t="s">
        <v>212</v>
      </c>
      <c r="B178" s="70" t="s">
        <v>212</v>
      </c>
      <c r="C178" s="71" t="s">
        <v>218</v>
      </c>
      <c r="D178" s="57">
        <v>155000</v>
      </c>
    </row>
    <row r="179" spans="1:4" ht="12.75">
      <c r="A179" s="45" t="s">
        <v>212</v>
      </c>
      <c r="B179" s="70" t="s">
        <v>212</v>
      </c>
      <c r="C179" s="71" t="s">
        <v>217</v>
      </c>
      <c r="D179" s="57">
        <v>8000</v>
      </c>
    </row>
    <row r="180" spans="1:4" ht="12.75">
      <c r="A180" s="45" t="s">
        <v>212</v>
      </c>
      <c r="B180" s="70" t="s">
        <v>212</v>
      </c>
      <c r="C180" s="71" t="s">
        <v>219</v>
      </c>
      <c r="D180" s="57">
        <v>250000</v>
      </c>
    </row>
    <row r="181" spans="1:4" ht="12.75">
      <c r="A181" s="45" t="s">
        <v>212</v>
      </c>
      <c r="B181" s="70" t="s">
        <v>212</v>
      </c>
      <c r="C181" s="71" t="s">
        <v>217</v>
      </c>
      <c r="D181" s="57">
        <v>8000</v>
      </c>
    </row>
    <row r="182" spans="1:4" ht="12.75">
      <c r="A182" s="45" t="s">
        <v>212</v>
      </c>
      <c r="B182" s="70" t="s">
        <v>212</v>
      </c>
      <c r="C182" s="71" t="s">
        <v>220</v>
      </c>
      <c r="D182" s="57">
        <v>250000</v>
      </c>
    </row>
    <row r="183" spans="1:4" ht="12.75">
      <c r="A183" s="45" t="s">
        <v>212</v>
      </c>
      <c r="B183" s="70" t="s">
        <v>212</v>
      </c>
      <c r="C183" s="71" t="s">
        <v>217</v>
      </c>
      <c r="D183" s="57">
        <v>8000</v>
      </c>
    </row>
    <row r="184" spans="1:4" ht="12.75">
      <c r="A184" s="45" t="s">
        <v>212</v>
      </c>
      <c r="B184" s="70" t="s">
        <v>212</v>
      </c>
      <c r="C184" s="71" t="s">
        <v>221</v>
      </c>
      <c r="D184" s="57">
        <v>155000</v>
      </c>
    </row>
    <row r="185" spans="1:4" ht="12.75">
      <c r="A185" s="45" t="s">
        <v>212</v>
      </c>
      <c r="B185" s="70" t="s">
        <v>212</v>
      </c>
      <c r="C185" s="71" t="s">
        <v>217</v>
      </c>
      <c r="D185" s="57">
        <v>8000</v>
      </c>
    </row>
    <row r="186" spans="1:4" ht="12.75">
      <c r="A186" s="45" t="s">
        <v>212</v>
      </c>
      <c r="B186" s="70" t="s">
        <v>212</v>
      </c>
      <c r="C186" s="71" t="s">
        <v>222</v>
      </c>
      <c r="D186" s="56">
        <v>170000</v>
      </c>
    </row>
    <row r="187" spans="1:4" ht="12.75">
      <c r="A187" s="45" t="s">
        <v>212</v>
      </c>
      <c r="B187" s="70" t="s">
        <v>212</v>
      </c>
      <c r="C187" s="71" t="s">
        <v>214</v>
      </c>
      <c r="D187" s="56">
        <v>8000</v>
      </c>
    </row>
    <row r="188" spans="1:4" ht="12.75">
      <c r="A188" s="45" t="s">
        <v>212</v>
      </c>
      <c r="B188" s="70" t="s">
        <v>212</v>
      </c>
      <c r="C188" s="71" t="s">
        <v>223</v>
      </c>
      <c r="D188" s="57">
        <v>136000</v>
      </c>
    </row>
    <row r="189" spans="1:4" ht="12.75">
      <c r="A189" s="45" t="s">
        <v>212</v>
      </c>
      <c r="B189" s="70" t="s">
        <v>212</v>
      </c>
      <c r="C189" s="71" t="s">
        <v>217</v>
      </c>
      <c r="D189" s="57">
        <v>5000</v>
      </c>
    </row>
    <row r="190" spans="1:4" ht="12.75">
      <c r="A190" s="45" t="s">
        <v>212</v>
      </c>
      <c r="B190" s="70" t="s">
        <v>212</v>
      </c>
      <c r="C190" s="71" t="s">
        <v>224</v>
      </c>
      <c r="D190" s="57">
        <v>170000</v>
      </c>
    </row>
    <row r="191" spans="1:4" ht="12.75">
      <c r="A191" s="45" t="s">
        <v>212</v>
      </c>
      <c r="B191" s="70" t="s">
        <v>212</v>
      </c>
      <c r="C191" s="71" t="s">
        <v>217</v>
      </c>
      <c r="D191" s="57">
        <v>5000</v>
      </c>
    </row>
    <row r="192" spans="1:4" ht="12.75">
      <c r="A192" s="45" t="s">
        <v>212</v>
      </c>
      <c r="B192" s="70" t="s">
        <v>212</v>
      </c>
      <c r="C192" s="71" t="s">
        <v>225</v>
      </c>
      <c r="D192" s="57">
        <v>100000</v>
      </c>
    </row>
    <row r="193" spans="1:4" ht="12.75">
      <c r="A193" s="45" t="s">
        <v>212</v>
      </c>
      <c r="B193" s="70" t="s">
        <v>212</v>
      </c>
      <c r="C193" s="71" t="s">
        <v>217</v>
      </c>
      <c r="D193" s="57">
        <v>4000</v>
      </c>
    </row>
    <row r="194" spans="1:4" ht="12.75">
      <c r="A194" s="45" t="s">
        <v>212</v>
      </c>
      <c r="B194" s="70" t="s">
        <v>212</v>
      </c>
      <c r="C194" s="71" t="s">
        <v>226</v>
      </c>
      <c r="D194" s="57">
        <v>130000</v>
      </c>
    </row>
    <row r="195" spans="1:4" ht="12.75">
      <c r="A195" s="45" t="s">
        <v>212</v>
      </c>
      <c r="B195" s="70" t="s">
        <v>212</v>
      </c>
      <c r="C195" s="71" t="s">
        <v>227</v>
      </c>
      <c r="D195" s="57">
        <v>4000</v>
      </c>
    </row>
    <row r="196" spans="1:4" ht="12.75">
      <c r="A196" s="45" t="s">
        <v>212</v>
      </c>
      <c r="B196" s="70" t="s">
        <v>212</v>
      </c>
      <c r="C196" s="71" t="s">
        <v>228</v>
      </c>
      <c r="D196" s="57">
        <v>60000</v>
      </c>
    </row>
    <row r="197" spans="1:4" ht="12.75">
      <c r="A197" s="45" t="s">
        <v>212</v>
      </c>
      <c r="B197" s="70" t="s">
        <v>212</v>
      </c>
      <c r="C197" s="71" t="s">
        <v>229</v>
      </c>
      <c r="D197" s="57">
        <v>3500</v>
      </c>
    </row>
    <row r="198" spans="1:4" ht="12.75">
      <c r="A198" s="45" t="s">
        <v>212</v>
      </c>
      <c r="B198" s="70" t="s">
        <v>212</v>
      </c>
      <c r="C198" s="71" t="s">
        <v>230</v>
      </c>
      <c r="D198" s="57">
        <v>50000</v>
      </c>
    </row>
    <row r="199" spans="1:4" ht="12.75">
      <c r="A199" s="45" t="s">
        <v>212</v>
      </c>
      <c r="B199" s="70" t="s">
        <v>212</v>
      </c>
      <c r="C199" s="71" t="s">
        <v>231</v>
      </c>
      <c r="D199" s="57">
        <v>50000</v>
      </c>
    </row>
    <row r="200" spans="1:4" ht="12.75">
      <c r="A200" s="45" t="s">
        <v>212</v>
      </c>
      <c r="B200" s="70" t="s">
        <v>212</v>
      </c>
      <c r="C200" s="71" t="s">
        <v>232</v>
      </c>
      <c r="D200" s="57">
        <v>40000</v>
      </c>
    </row>
    <row r="201" spans="1:4" ht="12.75">
      <c r="A201" s="45" t="s">
        <v>212</v>
      </c>
      <c r="B201" s="70" t="s">
        <v>212</v>
      </c>
      <c r="C201" s="71" t="s">
        <v>233</v>
      </c>
      <c r="D201" s="57">
        <v>65000</v>
      </c>
    </row>
    <row r="202" spans="1:4" ht="12.75">
      <c r="A202" s="45" t="s">
        <v>212</v>
      </c>
      <c r="B202" s="70" t="s">
        <v>212</v>
      </c>
      <c r="C202" s="71" t="s">
        <v>234</v>
      </c>
      <c r="D202" s="57">
        <v>70000</v>
      </c>
    </row>
    <row r="203" spans="1:4" ht="12.75">
      <c r="A203" s="45" t="s">
        <v>212</v>
      </c>
      <c r="B203" s="70" t="s">
        <v>212</v>
      </c>
      <c r="C203" s="71" t="s">
        <v>235</v>
      </c>
      <c r="D203" s="57">
        <v>45000</v>
      </c>
    </row>
    <row r="204" spans="1:4" ht="12.75">
      <c r="A204" s="45" t="s">
        <v>212</v>
      </c>
      <c r="B204" s="70" t="s">
        <v>212</v>
      </c>
      <c r="C204" s="71" t="s">
        <v>236</v>
      </c>
      <c r="D204" s="57">
        <v>40000</v>
      </c>
    </row>
    <row r="205" spans="1:4" ht="12.75">
      <c r="A205" s="45" t="s">
        <v>212</v>
      </c>
      <c r="B205" s="70" t="s">
        <v>212</v>
      </c>
      <c r="C205" s="71" t="s">
        <v>237</v>
      </c>
      <c r="D205" s="57">
        <v>50000</v>
      </c>
    </row>
    <row r="206" spans="1:4" ht="12.75">
      <c r="A206" s="45" t="s">
        <v>212</v>
      </c>
      <c r="B206" s="70" t="s">
        <v>212</v>
      </c>
      <c r="C206" s="71" t="s">
        <v>238</v>
      </c>
      <c r="D206" s="57">
        <v>40000</v>
      </c>
    </row>
    <row r="207" spans="1:4" ht="12.75">
      <c r="A207" s="45" t="s">
        <v>212</v>
      </c>
      <c r="B207" s="70" t="s">
        <v>212</v>
      </c>
      <c r="C207" s="71" t="s">
        <v>239</v>
      </c>
      <c r="D207" s="57">
        <v>35000</v>
      </c>
    </row>
    <row r="208" spans="1:4" ht="12.75">
      <c r="A208" s="45" t="s">
        <v>212</v>
      </c>
      <c r="B208" s="70" t="s">
        <v>212</v>
      </c>
      <c r="C208" s="55" t="s">
        <v>240</v>
      </c>
      <c r="D208" s="57">
        <v>50000</v>
      </c>
    </row>
    <row r="209" spans="1:4" ht="12.75">
      <c r="A209" s="45" t="s">
        <v>212</v>
      </c>
      <c r="B209" s="70" t="s">
        <v>212</v>
      </c>
      <c r="C209" s="71" t="s">
        <v>241</v>
      </c>
      <c r="D209" s="57">
        <v>40000</v>
      </c>
    </row>
    <row r="210" spans="1:4" ht="12.75">
      <c r="A210" s="45" t="s">
        <v>212</v>
      </c>
      <c r="B210" s="70" t="s">
        <v>212</v>
      </c>
      <c r="C210" s="55" t="s">
        <v>242</v>
      </c>
      <c r="D210" s="57">
        <v>4000</v>
      </c>
    </row>
    <row r="211" spans="1:4" ht="12.75">
      <c r="A211" s="45" t="s">
        <v>212</v>
      </c>
      <c r="B211" s="70" t="s">
        <v>212</v>
      </c>
      <c r="C211" s="55" t="s">
        <v>243</v>
      </c>
      <c r="D211" s="57">
        <v>7000</v>
      </c>
    </row>
    <row r="212" spans="1:4" ht="12.75">
      <c r="A212" s="45" t="s">
        <v>212</v>
      </c>
      <c r="B212" s="70" t="s">
        <v>212</v>
      </c>
      <c r="C212" s="72" t="s">
        <v>244</v>
      </c>
      <c r="D212" s="73">
        <v>10000</v>
      </c>
    </row>
    <row r="213" spans="1:4" ht="12.75">
      <c r="A213" s="45" t="s">
        <v>212</v>
      </c>
      <c r="B213" s="70" t="s">
        <v>212</v>
      </c>
      <c r="C213" s="71" t="s">
        <v>245</v>
      </c>
      <c r="D213" s="57">
        <v>45000</v>
      </c>
    </row>
    <row r="214" spans="1:4" ht="12.75">
      <c r="A214" s="45" t="s">
        <v>212</v>
      </c>
      <c r="B214" s="70" t="s">
        <v>212</v>
      </c>
      <c r="C214" s="71" t="s">
        <v>246</v>
      </c>
      <c r="D214" s="57">
        <v>35000</v>
      </c>
    </row>
    <row r="215" spans="1:4" ht="12.75">
      <c r="A215" s="45" t="s">
        <v>212</v>
      </c>
      <c r="B215" s="70" t="s">
        <v>212</v>
      </c>
      <c r="C215" s="71" t="s">
        <v>247</v>
      </c>
      <c r="D215" s="57">
        <v>50000</v>
      </c>
    </row>
    <row r="216" spans="1:4" ht="12.75">
      <c r="A216" s="45" t="s">
        <v>212</v>
      </c>
      <c r="B216" s="70" t="s">
        <v>212</v>
      </c>
      <c r="C216" s="71" t="s">
        <v>248</v>
      </c>
      <c r="D216" s="57">
        <v>40000</v>
      </c>
    </row>
    <row r="217" spans="1:4" ht="12.75">
      <c r="A217" s="45" t="s">
        <v>212</v>
      </c>
      <c r="B217" s="70" t="s">
        <v>212</v>
      </c>
      <c r="C217" s="71" t="s">
        <v>249</v>
      </c>
      <c r="D217" s="57">
        <v>35000</v>
      </c>
    </row>
    <row r="218" spans="1:4" ht="12.75">
      <c r="A218" s="45" t="s">
        <v>212</v>
      </c>
      <c r="B218" s="70" t="s">
        <v>212</v>
      </c>
      <c r="C218" s="71" t="s">
        <v>250</v>
      </c>
      <c r="D218" s="57">
        <v>50000</v>
      </c>
    </row>
    <row r="219" spans="1:4" ht="12.75">
      <c r="A219" s="45" t="s">
        <v>212</v>
      </c>
      <c r="B219" s="70" t="s">
        <v>212</v>
      </c>
      <c r="C219" s="55" t="s">
        <v>251</v>
      </c>
      <c r="D219" s="57">
        <v>40000</v>
      </c>
    </row>
    <row r="220" spans="1:4" ht="12.75">
      <c r="A220" s="45" t="s">
        <v>212</v>
      </c>
      <c r="B220" s="70" t="s">
        <v>212</v>
      </c>
      <c r="C220" s="55" t="s">
        <v>252</v>
      </c>
      <c r="D220" s="57">
        <v>70000</v>
      </c>
    </row>
    <row r="221" spans="1:4" ht="12.75">
      <c r="A221" s="45" t="s">
        <v>212</v>
      </c>
      <c r="B221" s="70" t="s">
        <v>212</v>
      </c>
      <c r="C221" s="55" t="s">
        <v>253</v>
      </c>
      <c r="D221" s="57">
        <v>35000</v>
      </c>
    </row>
    <row r="222" spans="1:4" ht="12.75">
      <c r="A222" s="45" t="s">
        <v>212</v>
      </c>
      <c r="B222" s="70" t="s">
        <v>212</v>
      </c>
      <c r="C222" s="55" t="s">
        <v>254</v>
      </c>
      <c r="D222" s="57">
        <v>14500</v>
      </c>
    </row>
    <row r="223" spans="1:4" ht="12.75">
      <c r="A223" s="45" t="s">
        <v>212</v>
      </c>
      <c r="B223" s="70" t="s">
        <v>212</v>
      </c>
      <c r="C223" s="55" t="s">
        <v>255</v>
      </c>
      <c r="D223" s="57">
        <v>13500</v>
      </c>
    </row>
    <row r="224" spans="1:4" ht="12.75">
      <c r="A224" s="45" t="s">
        <v>212</v>
      </c>
      <c r="B224" s="70" t="s">
        <v>212</v>
      </c>
      <c r="C224" s="55" t="s">
        <v>256</v>
      </c>
      <c r="D224" s="57">
        <v>75000</v>
      </c>
    </row>
    <row r="225" spans="1:4" ht="12.75">
      <c r="A225" s="45" t="s">
        <v>212</v>
      </c>
      <c r="B225" s="70" t="s">
        <v>212</v>
      </c>
      <c r="C225" s="55" t="s">
        <v>257</v>
      </c>
      <c r="D225" s="57">
        <v>55000</v>
      </c>
    </row>
    <row r="226" spans="1:4" ht="12.75">
      <c r="A226" s="45" t="s">
        <v>212</v>
      </c>
      <c r="B226" s="70" t="s">
        <v>212</v>
      </c>
      <c r="C226" s="55" t="s">
        <v>258</v>
      </c>
      <c r="D226" s="57">
        <v>45000</v>
      </c>
    </row>
    <row r="227" spans="1:4" ht="12.75">
      <c r="A227" s="45" t="s">
        <v>212</v>
      </c>
      <c r="B227" s="70" t="s">
        <v>212</v>
      </c>
      <c r="C227" s="55" t="s">
        <v>259</v>
      </c>
      <c r="D227" s="57">
        <v>10000</v>
      </c>
    </row>
    <row r="228" spans="1:4" ht="12.75">
      <c r="A228" s="45" t="s">
        <v>212</v>
      </c>
      <c r="B228" s="70" t="s">
        <v>212</v>
      </c>
      <c r="C228" s="55" t="s">
        <v>260</v>
      </c>
      <c r="D228" s="57">
        <v>15000</v>
      </c>
    </row>
    <row r="229" spans="1:4" ht="12.75">
      <c r="A229" s="45" t="s">
        <v>212</v>
      </c>
      <c r="B229" s="70" t="s">
        <v>212</v>
      </c>
      <c r="C229" s="74" t="s">
        <v>261</v>
      </c>
      <c r="D229" s="56">
        <v>9500</v>
      </c>
    </row>
    <row r="230" spans="1:4" ht="12.75">
      <c r="A230" s="45" t="s">
        <v>212</v>
      </c>
      <c r="B230" s="70" t="s">
        <v>212</v>
      </c>
      <c r="C230" s="55" t="s">
        <v>262</v>
      </c>
      <c r="D230" s="57">
        <v>12000</v>
      </c>
    </row>
    <row r="231" spans="1:4" ht="12.75">
      <c r="A231" s="45" t="s">
        <v>212</v>
      </c>
      <c r="B231" s="70" t="s">
        <v>212</v>
      </c>
      <c r="C231" s="55" t="s">
        <v>263</v>
      </c>
      <c r="D231" s="57">
        <v>25000</v>
      </c>
    </row>
    <row r="232" spans="1:4" ht="12.75">
      <c r="A232" s="45" t="s">
        <v>212</v>
      </c>
      <c r="B232" s="70" t="s">
        <v>212</v>
      </c>
      <c r="C232" s="55" t="s">
        <v>264</v>
      </c>
      <c r="D232" s="57">
        <v>9000</v>
      </c>
    </row>
    <row r="233" spans="1:4" ht="12.75">
      <c r="A233" s="45" t="s">
        <v>212</v>
      </c>
      <c r="B233" s="70" t="s">
        <v>212</v>
      </c>
      <c r="C233" s="55" t="s">
        <v>265</v>
      </c>
      <c r="D233" s="57">
        <v>35000</v>
      </c>
    </row>
    <row r="234" spans="1:4" ht="12.75">
      <c r="A234" s="45" t="s">
        <v>212</v>
      </c>
      <c r="B234" s="70" t="s">
        <v>212</v>
      </c>
      <c r="C234" s="55" t="s">
        <v>266</v>
      </c>
      <c r="D234" s="57">
        <v>40000</v>
      </c>
    </row>
    <row r="235" spans="1:4" ht="12.75">
      <c r="A235" s="45" t="s">
        <v>212</v>
      </c>
      <c r="B235" s="70" t="s">
        <v>212</v>
      </c>
      <c r="C235" s="55" t="s">
        <v>267</v>
      </c>
      <c r="D235" s="57">
        <v>50000</v>
      </c>
    </row>
    <row r="236" spans="1:4" ht="12.75">
      <c r="A236" s="45" t="s">
        <v>212</v>
      </c>
      <c r="B236" s="70" t="s">
        <v>212</v>
      </c>
      <c r="C236" s="55" t="s">
        <v>268</v>
      </c>
      <c r="D236" s="57">
        <v>15000</v>
      </c>
    </row>
    <row r="237" spans="1:4" ht="12.75">
      <c r="A237" s="45" t="s">
        <v>212</v>
      </c>
      <c r="B237" s="70" t="s">
        <v>212</v>
      </c>
      <c r="C237" s="75" t="s">
        <v>269</v>
      </c>
      <c r="D237" s="59">
        <v>40000</v>
      </c>
    </row>
    <row r="238" spans="1:4" ht="12.75">
      <c r="A238" s="45" t="s">
        <v>212</v>
      </c>
      <c r="B238" s="70" t="s">
        <v>212</v>
      </c>
      <c r="C238" s="55" t="s">
        <v>270</v>
      </c>
      <c r="D238" s="57">
        <v>25000</v>
      </c>
    </row>
    <row r="239" spans="1:4" ht="12.75">
      <c r="A239" s="45" t="s">
        <v>212</v>
      </c>
      <c r="B239" s="70" t="s">
        <v>212</v>
      </c>
      <c r="C239" s="74" t="s">
        <v>271</v>
      </c>
      <c r="D239" s="57">
        <v>40000</v>
      </c>
    </row>
    <row r="240" spans="1:4" ht="12.75">
      <c r="A240" s="45" t="s">
        <v>212</v>
      </c>
      <c r="B240" s="70" t="s">
        <v>212</v>
      </c>
      <c r="C240" s="76" t="s">
        <v>272</v>
      </c>
      <c r="D240" s="73">
        <v>40000</v>
      </c>
    </row>
    <row r="241" spans="1:4" ht="12.75">
      <c r="A241" s="45" t="s">
        <v>212</v>
      </c>
      <c r="B241" s="70" t="s">
        <v>212</v>
      </c>
      <c r="C241" s="76" t="s">
        <v>273</v>
      </c>
      <c r="D241" s="73">
        <v>40000</v>
      </c>
    </row>
    <row r="242" spans="1:4" ht="12.75">
      <c r="A242" s="45" t="s">
        <v>212</v>
      </c>
      <c r="B242" s="70" t="s">
        <v>212</v>
      </c>
      <c r="C242" s="55" t="s">
        <v>274</v>
      </c>
      <c r="D242" s="57">
        <v>70000</v>
      </c>
    </row>
    <row r="243" spans="1:4" ht="12.75">
      <c r="A243" s="45" t="s">
        <v>212</v>
      </c>
      <c r="B243" s="70" t="s">
        <v>212</v>
      </c>
      <c r="C243" s="55" t="s">
        <v>275</v>
      </c>
      <c r="D243" s="57">
        <v>20000</v>
      </c>
    </row>
    <row r="244" spans="1:4" ht="12.75">
      <c r="A244" s="45" t="s">
        <v>212</v>
      </c>
      <c r="B244" s="70" t="s">
        <v>212</v>
      </c>
      <c r="C244" s="55" t="s">
        <v>276</v>
      </c>
      <c r="D244" s="57">
        <v>35000</v>
      </c>
    </row>
    <row r="245" spans="1:4" ht="12.75">
      <c r="A245" s="45" t="s">
        <v>212</v>
      </c>
      <c r="B245" s="70" t="s">
        <v>212</v>
      </c>
      <c r="C245" s="55" t="s">
        <v>277</v>
      </c>
      <c r="D245" s="57">
        <v>18000</v>
      </c>
    </row>
    <row r="246" spans="1:4" ht="12.75">
      <c r="A246" s="45" t="s">
        <v>212</v>
      </c>
      <c r="B246" s="70" t="s">
        <v>212</v>
      </c>
      <c r="C246" s="55" t="s">
        <v>278</v>
      </c>
      <c r="D246" s="57">
        <v>7500</v>
      </c>
    </row>
    <row r="247" spans="1:4" ht="12.75">
      <c r="A247" s="45" t="s">
        <v>212</v>
      </c>
      <c r="B247" s="70" t="s">
        <v>212</v>
      </c>
      <c r="C247" s="55" t="s">
        <v>279</v>
      </c>
      <c r="D247" s="18">
        <v>10000</v>
      </c>
    </row>
    <row r="248" spans="1:4" ht="12.75">
      <c r="A248" s="45" t="s">
        <v>212</v>
      </c>
      <c r="B248" s="70" t="s">
        <v>212</v>
      </c>
      <c r="C248" s="74" t="s">
        <v>280</v>
      </c>
      <c r="D248" s="57">
        <v>32000</v>
      </c>
    </row>
    <row r="249" spans="1:4" ht="12.75">
      <c r="A249" s="45" t="s">
        <v>212</v>
      </c>
      <c r="B249" s="70" t="s">
        <v>212</v>
      </c>
      <c r="C249" s="74" t="s">
        <v>281</v>
      </c>
      <c r="D249" s="56">
        <v>15000</v>
      </c>
    </row>
    <row r="250" spans="1:4" ht="12.75">
      <c r="A250" s="45" t="s">
        <v>212</v>
      </c>
      <c r="B250" s="70" t="s">
        <v>212</v>
      </c>
      <c r="C250" s="74" t="s">
        <v>282</v>
      </c>
      <c r="D250" s="56">
        <v>50000</v>
      </c>
    </row>
    <row r="251" spans="1:4" ht="12.75">
      <c r="A251" s="45" t="s">
        <v>212</v>
      </c>
      <c r="B251" s="70" t="s">
        <v>212</v>
      </c>
      <c r="C251" s="49" t="s">
        <v>283</v>
      </c>
      <c r="D251" s="57">
        <v>80000</v>
      </c>
    </row>
    <row r="252" spans="1:4" ht="12.75">
      <c r="A252" s="45" t="s">
        <v>212</v>
      </c>
      <c r="B252" s="70" t="s">
        <v>284</v>
      </c>
      <c r="C252" s="18" t="s">
        <v>285</v>
      </c>
      <c r="D252" s="57">
        <v>110000</v>
      </c>
    </row>
    <row r="253" spans="1:4" ht="12.75">
      <c r="A253" s="45" t="s">
        <v>212</v>
      </c>
      <c r="B253" s="70" t="s">
        <v>284</v>
      </c>
      <c r="C253" s="18" t="s">
        <v>286</v>
      </c>
      <c r="D253" s="57">
        <v>65000</v>
      </c>
    </row>
    <row r="254" spans="1:4" ht="12.75">
      <c r="A254" s="45" t="s">
        <v>212</v>
      </c>
      <c r="B254" s="70" t="s">
        <v>284</v>
      </c>
      <c r="C254" s="18" t="s">
        <v>287</v>
      </c>
      <c r="D254" s="57">
        <v>4500</v>
      </c>
    </row>
    <row r="255" spans="1:4" ht="12.75">
      <c r="A255" s="45" t="s">
        <v>212</v>
      </c>
      <c r="B255" s="70" t="s">
        <v>284</v>
      </c>
      <c r="C255" s="18" t="s">
        <v>288</v>
      </c>
      <c r="D255" s="57">
        <v>45000</v>
      </c>
    </row>
    <row r="256" spans="1:4" ht="12.75">
      <c r="A256" s="45" t="s">
        <v>212</v>
      </c>
      <c r="B256" s="70" t="s">
        <v>284</v>
      </c>
      <c r="C256" s="18" t="s">
        <v>289</v>
      </c>
      <c r="D256" s="57">
        <v>80000</v>
      </c>
    </row>
    <row r="257" spans="1:4" ht="12.75">
      <c r="A257" s="45" t="s">
        <v>212</v>
      </c>
      <c r="B257" s="70" t="s">
        <v>290</v>
      </c>
      <c r="C257" s="77" t="s">
        <v>291</v>
      </c>
      <c r="D257" s="78">
        <v>9500</v>
      </c>
    </row>
    <row r="258" spans="1:4" ht="12.75">
      <c r="A258" s="45" t="s">
        <v>212</v>
      </c>
      <c r="B258" s="70" t="s">
        <v>290</v>
      </c>
      <c r="C258" s="55" t="s">
        <v>292</v>
      </c>
      <c r="D258" s="78">
        <v>15000</v>
      </c>
    </row>
    <row r="259" spans="1:4" ht="12.75">
      <c r="A259" s="45" t="s">
        <v>212</v>
      </c>
      <c r="B259" s="70" t="s">
        <v>290</v>
      </c>
      <c r="C259" s="55" t="s">
        <v>293</v>
      </c>
      <c r="D259" s="57">
        <v>10000</v>
      </c>
    </row>
    <row r="260" spans="1:4" ht="12.75">
      <c r="A260" s="45" t="s">
        <v>212</v>
      </c>
      <c r="B260" s="70" t="s">
        <v>290</v>
      </c>
      <c r="C260" s="55" t="s">
        <v>294</v>
      </c>
      <c r="D260" s="57">
        <v>5500</v>
      </c>
    </row>
    <row r="261" spans="1:4" ht="12.75">
      <c r="A261" s="45" t="s">
        <v>212</v>
      </c>
      <c r="B261" s="70" t="s">
        <v>290</v>
      </c>
      <c r="C261" s="55" t="s">
        <v>295</v>
      </c>
      <c r="D261" s="57">
        <v>2500</v>
      </c>
    </row>
    <row r="262" spans="1:4" ht="12.75">
      <c r="A262" s="45" t="s">
        <v>212</v>
      </c>
      <c r="B262" s="70" t="s">
        <v>290</v>
      </c>
      <c r="C262" s="55" t="s">
        <v>296</v>
      </c>
      <c r="D262" s="57">
        <v>3500</v>
      </c>
    </row>
    <row r="263" spans="1:4" ht="12.75">
      <c r="A263" s="45" t="s">
        <v>212</v>
      </c>
      <c r="B263" s="70" t="s">
        <v>290</v>
      </c>
      <c r="C263" s="55" t="s">
        <v>297</v>
      </c>
      <c r="D263" s="57">
        <v>6500</v>
      </c>
    </row>
    <row r="264" spans="1:4" ht="12.75">
      <c r="A264" s="45" t="s">
        <v>212</v>
      </c>
      <c r="B264" s="70" t="s">
        <v>290</v>
      </c>
      <c r="C264" s="55" t="s">
        <v>298</v>
      </c>
      <c r="D264" s="57">
        <v>6500</v>
      </c>
    </row>
    <row r="265" spans="1:4" ht="12.75">
      <c r="A265" s="45" t="s">
        <v>212</v>
      </c>
      <c r="B265" s="70" t="s">
        <v>290</v>
      </c>
      <c r="C265" s="55" t="s">
        <v>299</v>
      </c>
      <c r="D265" s="57">
        <v>6500</v>
      </c>
    </row>
    <row r="266" spans="1:4" ht="12.75">
      <c r="A266" s="45" t="s">
        <v>212</v>
      </c>
      <c r="B266" s="70" t="s">
        <v>290</v>
      </c>
      <c r="C266" s="55" t="s">
        <v>300</v>
      </c>
      <c r="D266" s="57">
        <v>4000</v>
      </c>
    </row>
    <row r="267" spans="1:4" ht="12.75">
      <c r="A267" s="45" t="s">
        <v>212</v>
      </c>
      <c r="B267" s="70" t="s">
        <v>290</v>
      </c>
      <c r="C267" s="55" t="s">
        <v>301</v>
      </c>
      <c r="D267" s="57">
        <v>4500</v>
      </c>
    </row>
    <row r="268" spans="1:4" ht="12.75">
      <c r="A268" s="45" t="s">
        <v>212</v>
      </c>
      <c r="B268" s="70" t="s">
        <v>290</v>
      </c>
      <c r="C268" s="55" t="s">
        <v>302</v>
      </c>
      <c r="D268" s="57">
        <v>4500</v>
      </c>
    </row>
    <row r="269" spans="1:4" ht="12.75">
      <c r="A269" s="45" t="s">
        <v>212</v>
      </c>
      <c r="B269" s="70" t="s">
        <v>290</v>
      </c>
      <c r="C269" s="55" t="s">
        <v>303</v>
      </c>
      <c r="D269" s="57">
        <v>2100</v>
      </c>
    </row>
    <row r="270" spans="1:4" ht="12.75">
      <c r="A270" s="45" t="s">
        <v>212</v>
      </c>
      <c r="B270" s="70" t="s">
        <v>290</v>
      </c>
      <c r="C270" s="55" t="s">
        <v>304</v>
      </c>
      <c r="D270" s="57">
        <v>20000</v>
      </c>
    </row>
    <row r="271" spans="1:4" ht="12.75">
      <c r="A271" s="45" t="s">
        <v>212</v>
      </c>
      <c r="B271" s="70" t="s">
        <v>290</v>
      </c>
      <c r="C271" s="55" t="s">
        <v>305</v>
      </c>
      <c r="D271" s="57">
        <v>15000</v>
      </c>
    </row>
    <row r="272" spans="1:4" ht="12.75">
      <c r="A272" s="45" t="s">
        <v>212</v>
      </c>
      <c r="B272" s="70" t="s">
        <v>290</v>
      </c>
      <c r="C272" s="76" t="s">
        <v>306</v>
      </c>
      <c r="D272" s="73">
        <v>2500</v>
      </c>
    </row>
    <row r="273" spans="1:4" ht="12.75">
      <c r="A273" s="45" t="s">
        <v>212</v>
      </c>
      <c r="B273" s="70" t="s">
        <v>290</v>
      </c>
      <c r="C273" s="55" t="s">
        <v>307</v>
      </c>
      <c r="D273" s="73">
        <v>15000</v>
      </c>
    </row>
    <row r="274" spans="1:4" ht="12.75">
      <c r="A274" s="45" t="s">
        <v>212</v>
      </c>
      <c r="B274" s="70" t="s">
        <v>290</v>
      </c>
      <c r="C274" s="55" t="s">
        <v>308</v>
      </c>
      <c r="D274" s="57">
        <v>5500</v>
      </c>
    </row>
    <row r="275" spans="1:4" ht="12.75">
      <c r="A275" s="45" t="s">
        <v>212</v>
      </c>
      <c r="B275" s="70" t="s">
        <v>290</v>
      </c>
      <c r="C275" s="55" t="s">
        <v>309</v>
      </c>
      <c r="D275" s="57">
        <v>7000</v>
      </c>
    </row>
    <row r="276" spans="1:4" ht="12.75">
      <c r="A276" s="45" t="s">
        <v>212</v>
      </c>
      <c r="B276" s="70" t="s">
        <v>290</v>
      </c>
      <c r="C276" s="55" t="s">
        <v>310</v>
      </c>
      <c r="D276" s="57">
        <v>20000</v>
      </c>
    </row>
    <row r="277" spans="1:4" ht="12.75">
      <c r="A277" s="45" t="s">
        <v>212</v>
      </c>
      <c r="B277" s="70" t="s">
        <v>290</v>
      </c>
      <c r="C277" s="55" t="s">
        <v>311</v>
      </c>
      <c r="D277" s="57">
        <v>18000</v>
      </c>
    </row>
    <row r="278" spans="1:4" ht="12.75">
      <c r="A278" s="45" t="s">
        <v>212</v>
      </c>
      <c r="B278" s="70" t="s">
        <v>290</v>
      </c>
      <c r="C278" s="55" t="s">
        <v>312</v>
      </c>
      <c r="D278" s="57">
        <v>2100</v>
      </c>
    </row>
    <row r="279" spans="1:4" ht="12.75">
      <c r="A279" s="45" t="s">
        <v>212</v>
      </c>
      <c r="B279" s="70" t="s">
        <v>290</v>
      </c>
      <c r="C279" s="55" t="s">
        <v>313</v>
      </c>
      <c r="D279" s="57">
        <v>3300</v>
      </c>
    </row>
    <row r="280" spans="1:4" ht="12.75">
      <c r="A280" s="45" t="s">
        <v>212</v>
      </c>
      <c r="B280" s="70" t="s">
        <v>290</v>
      </c>
      <c r="C280" s="55" t="s">
        <v>314</v>
      </c>
      <c r="D280" s="57">
        <v>5500</v>
      </c>
    </row>
    <row r="281" spans="1:4" ht="12.75">
      <c r="A281" s="45" t="s">
        <v>212</v>
      </c>
      <c r="B281" s="70" t="s">
        <v>290</v>
      </c>
      <c r="C281" s="55" t="s">
        <v>315</v>
      </c>
      <c r="D281" s="57">
        <v>10500</v>
      </c>
    </row>
    <row r="282" spans="1:4" ht="12.75">
      <c r="A282" s="45" t="s">
        <v>212</v>
      </c>
      <c r="B282" s="70" t="s">
        <v>290</v>
      </c>
      <c r="C282" s="55" t="s">
        <v>316</v>
      </c>
      <c r="D282" s="57">
        <v>4000</v>
      </c>
    </row>
    <row r="283" spans="1:4" ht="12.75">
      <c r="A283" s="45" t="s">
        <v>212</v>
      </c>
      <c r="B283" s="70" t="s">
        <v>290</v>
      </c>
      <c r="C283" s="55" t="s">
        <v>317</v>
      </c>
      <c r="D283" s="57">
        <v>21500</v>
      </c>
    </row>
    <row r="284" spans="1:4" ht="12.75">
      <c r="A284" s="45" t="s">
        <v>212</v>
      </c>
      <c r="B284" s="70" t="s">
        <v>290</v>
      </c>
      <c r="C284" s="55" t="s">
        <v>318</v>
      </c>
      <c r="D284" s="57">
        <v>33000</v>
      </c>
    </row>
    <row r="285" spans="1:4" ht="12.75">
      <c r="A285" s="45" t="s">
        <v>212</v>
      </c>
      <c r="B285" s="70" t="s">
        <v>290</v>
      </c>
      <c r="C285" s="55" t="s">
        <v>319</v>
      </c>
      <c r="D285" s="57">
        <v>45000</v>
      </c>
    </row>
    <row r="286" spans="1:4" ht="12.75">
      <c r="A286" s="45" t="s">
        <v>212</v>
      </c>
      <c r="B286" s="70" t="s">
        <v>290</v>
      </c>
      <c r="C286" s="55" t="s">
        <v>320</v>
      </c>
      <c r="D286" s="57">
        <v>19000</v>
      </c>
    </row>
    <row r="287" spans="1:4" ht="12.75">
      <c r="A287" s="45" t="s">
        <v>212</v>
      </c>
      <c r="B287" s="70" t="s">
        <v>290</v>
      </c>
      <c r="C287" s="55" t="s">
        <v>321</v>
      </c>
      <c r="D287" s="57">
        <v>5000</v>
      </c>
    </row>
    <row r="288" spans="1:4" ht="12.75">
      <c r="A288" s="45" t="s">
        <v>212</v>
      </c>
      <c r="B288" s="70" t="s">
        <v>290</v>
      </c>
      <c r="C288" s="55" t="s">
        <v>322</v>
      </c>
      <c r="D288" s="57">
        <v>4000</v>
      </c>
    </row>
    <row r="289" spans="1:4" ht="12.75">
      <c r="A289" s="45" t="s">
        <v>212</v>
      </c>
      <c r="B289" s="70" t="s">
        <v>290</v>
      </c>
      <c r="C289" s="55" t="s">
        <v>323</v>
      </c>
      <c r="D289" s="57">
        <v>12000</v>
      </c>
    </row>
    <row r="290" spans="1:4" ht="12.75">
      <c r="A290" s="45" t="s">
        <v>212</v>
      </c>
      <c r="B290" s="70" t="s">
        <v>290</v>
      </c>
      <c r="C290" s="55" t="s">
        <v>324</v>
      </c>
      <c r="D290" s="57">
        <v>12000</v>
      </c>
    </row>
    <row r="291" spans="1:4" ht="12.75">
      <c r="A291" s="45" t="s">
        <v>212</v>
      </c>
      <c r="B291" s="70" t="s">
        <v>290</v>
      </c>
      <c r="C291" s="55" t="s">
        <v>325</v>
      </c>
      <c r="D291" s="57">
        <v>7000</v>
      </c>
    </row>
    <row r="292" spans="1:4" ht="12.75">
      <c r="A292" s="45" t="s">
        <v>212</v>
      </c>
      <c r="B292" s="70" t="s">
        <v>290</v>
      </c>
      <c r="C292" s="55" t="s">
        <v>326</v>
      </c>
      <c r="D292" s="57">
        <v>1000</v>
      </c>
    </row>
    <row r="293" spans="1:4" ht="12.75">
      <c r="A293" s="45" t="s">
        <v>212</v>
      </c>
      <c r="B293" s="70" t="s">
        <v>290</v>
      </c>
      <c r="C293" s="55" t="s">
        <v>327</v>
      </c>
      <c r="D293" s="57">
        <v>2000</v>
      </c>
    </row>
    <row r="294" spans="1:4" ht="12.75">
      <c r="A294" s="45" t="s">
        <v>212</v>
      </c>
      <c r="B294" s="70" t="s">
        <v>290</v>
      </c>
      <c r="C294" s="75" t="s">
        <v>328</v>
      </c>
      <c r="D294" s="57">
        <v>18000</v>
      </c>
    </row>
    <row r="295" spans="1:4" ht="12.75">
      <c r="A295" s="45" t="s">
        <v>212</v>
      </c>
      <c r="B295" s="70" t="s">
        <v>290</v>
      </c>
      <c r="C295" s="55" t="s">
        <v>329</v>
      </c>
      <c r="D295" s="59">
        <v>9500</v>
      </c>
    </row>
    <row r="296" spans="1:4" ht="12.75">
      <c r="A296" s="45" t="s">
        <v>212</v>
      </c>
      <c r="B296" s="70" t="s">
        <v>290</v>
      </c>
      <c r="C296" s="55" t="s">
        <v>330</v>
      </c>
      <c r="D296" s="57">
        <v>10000</v>
      </c>
    </row>
    <row r="297" spans="1:4" ht="12.75">
      <c r="A297" s="45" t="s">
        <v>212</v>
      </c>
      <c r="B297" s="70" t="s">
        <v>290</v>
      </c>
      <c r="C297" s="55" t="s">
        <v>331</v>
      </c>
      <c r="D297" s="57">
        <v>8500</v>
      </c>
    </row>
    <row r="298" spans="1:4" ht="12.75">
      <c r="A298" s="45" t="s">
        <v>212</v>
      </c>
      <c r="B298" s="70" t="s">
        <v>290</v>
      </c>
      <c r="C298" s="55" t="s">
        <v>332</v>
      </c>
      <c r="D298" s="57">
        <v>10000</v>
      </c>
    </row>
    <row r="299" spans="1:4" ht="12.75">
      <c r="A299" s="45" t="s">
        <v>212</v>
      </c>
      <c r="B299" s="70" t="s">
        <v>290</v>
      </c>
      <c r="C299" s="55" t="s">
        <v>333</v>
      </c>
      <c r="D299" s="57">
        <v>140000</v>
      </c>
    </row>
    <row r="300" spans="1:4" ht="12.75">
      <c r="A300" s="45" t="s">
        <v>212</v>
      </c>
      <c r="B300" s="70" t="s">
        <v>290</v>
      </c>
      <c r="C300" s="55" t="s">
        <v>334</v>
      </c>
      <c r="D300" s="57">
        <v>70000</v>
      </c>
    </row>
    <row r="301" spans="1:4" ht="12.75">
      <c r="A301" s="45" t="s">
        <v>212</v>
      </c>
      <c r="B301" s="70" t="s">
        <v>290</v>
      </c>
      <c r="C301" s="74" t="s">
        <v>335</v>
      </c>
      <c r="D301" s="73">
        <v>70000</v>
      </c>
    </row>
    <row r="302" spans="1:4" ht="12.75">
      <c r="A302" s="45" t="s">
        <v>212</v>
      </c>
      <c r="B302" s="70" t="s">
        <v>290</v>
      </c>
      <c r="C302" s="74" t="s">
        <v>336</v>
      </c>
      <c r="D302" s="56">
        <v>50000</v>
      </c>
    </row>
    <row r="303" spans="1:4" ht="12.75">
      <c r="A303" s="45" t="s">
        <v>212</v>
      </c>
      <c r="B303" s="70" t="s">
        <v>290</v>
      </c>
      <c r="C303" s="76" t="s">
        <v>337</v>
      </c>
      <c r="D303" s="73">
        <v>25000</v>
      </c>
    </row>
    <row r="304" spans="1:4" ht="12.75">
      <c r="A304" s="45" t="s">
        <v>212</v>
      </c>
      <c r="B304" s="70" t="s">
        <v>290</v>
      </c>
      <c r="C304" s="55" t="s">
        <v>338</v>
      </c>
      <c r="D304" s="57">
        <v>35000</v>
      </c>
    </row>
    <row r="305" spans="1:4" ht="12.75">
      <c r="A305" s="45" t="s">
        <v>212</v>
      </c>
      <c r="B305" s="70" t="s">
        <v>290</v>
      </c>
      <c r="C305" s="55" t="s">
        <v>339</v>
      </c>
      <c r="D305" s="57">
        <v>4500</v>
      </c>
    </row>
    <row r="306" spans="1:4" ht="12.75">
      <c r="A306" s="45" t="s">
        <v>212</v>
      </c>
      <c r="B306" s="70" t="s">
        <v>290</v>
      </c>
      <c r="C306" s="55" t="s">
        <v>340</v>
      </c>
      <c r="D306" s="57">
        <v>1000</v>
      </c>
    </row>
    <row r="307" spans="1:4" ht="12.75">
      <c r="A307" s="45" t="s">
        <v>212</v>
      </c>
      <c r="B307" s="70" t="s">
        <v>290</v>
      </c>
      <c r="C307" s="55" t="s">
        <v>341</v>
      </c>
      <c r="D307" s="57">
        <v>20000</v>
      </c>
    </row>
    <row r="308" spans="1:4" ht="12.75">
      <c r="A308" s="45" t="s">
        <v>212</v>
      </c>
      <c r="B308" s="70" t="s">
        <v>290</v>
      </c>
      <c r="C308" s="55" t="s">
        <v>342</v>
      </c>
      <c r="D308" s="57">
        <v>4500</v>
      </c>
    </row>
    <row r="309" spans="1:4" ht="12.75">
      <c r="A309" s="45" t="s">
        <v>212</v>
      </c>
      <c r="B309" s="70" t="s">
        <v>290</v>
      </c>
      <c r="C309" s="55" t="s">
        <v>343</v>
      </c>
      <c r="D309" s="57">
        <v>5000</v>
      </c>
    </row>
    <row r="310" spans="1:4" ht="12.75">
      <c r="A310" s="45" t="s">
        <v>212</v>
      </c>
      <c r="B310" s="70" t="s">
        <v>290</v>
      </c>
      <c r="C310" s="55" t="s">
        <v>344</v>
      </c>
      <c r="D310" s="57">
        <v>5000</v>
      </c>
    </row>
    <row r="311" spans="1:4" ht="12.75">
      <c r="A311" s="45" t="s">
        <v>212</v>
      </c>
      <c r="B311" s="70" t="s">
        <v>290</v>
      </c>
      <c r="C311" s="55" t="s">
        <v>345</v>
      </c>
      <c r="D311" s="57">
        <v>6500</v>
      </c>
    </row>
    <row r="312" spans="1:4" ht="12.75">
      <c r="A312" s="45" t="s">
        <v>212</v>
      </c>
      <c r="B312" s="70" t="s">
        <v>290</v>
      </c>
      <c r="C312" s="55" t="s">
        <v>346</v>
      </c>
      <c r="D312" s="57">
        <v>7000</v>
      </c>
    </row>
    <row r="313" spans="1:4" ht="12.75">
      <c r="A313" s="45" t="s">
        <v>212</v>
      </c>
      <c r="B313" s="70" t="s">
        <v>290</v>
      </c>
      <c r="C313" s="55" t="s">
        <v>347</v>
      </c>
      <c r="D313" s="57">
        <v>15000</v>
      </c>
    </row>
    <row r="314" spans="1:4" ht="12.75">
      <c r="A314" s="45" t="s">
        <v>212</v>
      </c>
      <c r="B314" s="70" t="s">
        <v>290</v>
      </c>
      <c r="C314" s="55" t="s">
        <v>348</v>
      </c>
      <c r="D314" s="57">
        <v>6500</v>
      </c>
    </row>
    <row r="315" spans="1:4" ht="12.75">
      <c r="A315" s="45" t="s">
        <v>212</v>
      </c>
      <c r="B315" s="70" t="s">
        <v>290</v>
      </c>
      <c r="C315" s="55" t="s">
        <v>349</v>
      </c>
      <c r="D315" s="57">
        <v>9000</v>
      </c>
    </row>
    <row r="316" spans="1:4" ht="12.75">
      <c r="A316" s="45" t="s">
        <v>212</v>
      </c>
      <c r="B316" s="70" t="s">
        <v>290</v>
      </c>
      <c r="C316" s="55" t="s">
        <v>350</v>
      </c>
      <c r="D316" s="57">
        <v>3500</v>
      </c>
    </row>
    <row r="317" spans="1:4" ht="12.75">
      <c r="A317" s="45" t="s">
        <v>212</v>
      </c>
      <c r="B317" s="70" t="s">
        <v>290</v>
      </c>
      <c r="C317" s="55" t="s">
        <v>351</v>
      </c>
      <c r="D317" s="57">
        <v>35000</v>
      </c>
    </row>
    <row r="318" spans="1:4" ht="12.75">
      <c r="A318" s="45" t="s">
        <v>212</v>
      </c>
      <c r="B318" s="70" t="s">
        <v>290</v>
      </c>
      <c r="C318" s="55" t="s">
        <v>352</v>
      </c>
      <c r="D318" s="57">
        <v>17000</v>
      </c>
    </row>
    <row r="319" spans="1:4" ht="12.75">
      <c r="A319" s="45" t="s">
        <v>212</v>
      </c>
      <c r="B319" s="70" t="s">
        <v>353</v>
      </c>
      <c r="C319" s="55" t="s">
        <v>354</v>
      </c>
      <c r="D319" s="57">
        <v>65000</v>
      </c>
    </row>
    <row r="320" spans="1:4" ht="12.75">
      <c r="A320" s="45" t="s">
        <v>212</v>
      </c>
      <c r="B320" s="70" t="s">
        <v>353</v>
      </c>
      <c r="C320" s="55" t="s">
        <v>355</v>
      </c>
      <c r="D320" s="57">
        <v>50000</v>
      </c>
    </row>
    <row r="321" spans="1:4" ht="12.75">
      <c r="A321" s="45" t="s">
        <v>212</v>
      </c>
      <c r="B321" s="70" t="s">
        <v>353</v>
      </c>
      <c r="C321" s="55" t="s">
        <v>356</v>
      </c>
      <c r="D321" s="57">
        <v>35000</v>
      </c>
    </row>
    <row r="322" spans="1:4" ht="12.75">
      <c r="A322" s="45" t="s">
        <v>212</v>
      </c>
      <c r="B322" s="70" t="s">
        <v>353</v>
      </c>
      <c r="C322" s="55" t="s">
        <v>357</v>
      </c>
      <c r="D322" s="57">
        <v>18000</v>
      </c>
    </row>
    <row r="323" spans="1:4" ht="12.75">
      <c r="A323" s="45" t="s">
        <v>212</v>
      </c>
      <c r="B323" s="70" t="s">
        <v>353</v>
      </c>
      <c r="C323" s="55" t="s">
        <v>358</v>
      </c>
      <c r="D323" s="57">
        <v>15000</v>
      </c>
    </row>
    <row r="324" spans="1:4" ht="12.75">
      <c r="A324" s="45" t="s">
        <v>212</v>
      </c>
      <c r="B324" s="70" t="s">
        <v>353</v>
      </c>
      <c r="C324" s="55" t="s">
        <v>359</v>
      </c>
      <c r="D324" s="57">
        <v>10000</v>
      </c>
    </row>
    <row r="325" spans="1:4" ht="12.75">
      <c r="A325" s="45" t="s">
        <v>212</v>
      </c>
      <c r="B325" s="70" t="s">
        <v>353</v>
      </c>
      <c r="C325" s="55" t="s">
        <v>360</v>
      </c>
      <c r="D325" s="57">
        <v>140000</v>
      </c>
    </row>
    <row r="326" spans="1:4" ht="12.75">
      <c r="A326" s="45" t="s">
        <v>212</v>
      </c>
      <c r="B326" s="70" t="s">
        <v>353</v>
      </c>
      <c r="C326" s="55" t="s">
        <v>361</v>
      </c>
      <c r="D326" s="57">
        <v>90000</v>
      </c>
    </row>
    <row r="327" spans="1:4" ht="12.75">
      <c r="A327" s="45" t="s">
        <v>212</v>
      </c>
      <c r="B327" s="70" t="s">
        <v>353</v>
      </c>
      <c r="C327" s="55" t="s">
        <v>362</v>
      </c>
      <c r="D327" s="57">
        <v>65000</v>
      </c>
    </row>
    <row r="328" spans="1:4" ht="12.75">
      <c r="A328" s="45" t="s">
        <v>212</v>
      </c>
      <c r="B328" s="70" t="s">
        <v>353</v>
      </c>
      <c r="C328" s="55" t="s">
        <v>363</v>
      </c>
      <c r="D328" s="57">
        <v>35000</v>
      </c>
    </row>
    <row r="329" spans="1:4" ht="12.75">
      <c r="A329" s="45" t="s">
        <v>212</v>
      </c>
      <c r="B329" s="70" t="s">
        <v>353</v>
      </c>
      <c r="C329" s="74" t="s">
        <v>364</v>
      </c>
      <c r="D329" s="56">
        <v>55000</v>
      </c>
    </row>
    <row r="330" spans="1:4" ht="12.75">
      <c r="A330" s="45" t="s">
        <v>212</v>
      </c>
      <c r="B330" s="70" t="s">
        <v>353</v>
      </c>
      <c r="C330" s="76" t="s">
        <v>365</v>
      </c>
      <c r="D330" s="56">
        <v>55000</v>
      </c>
    </row>
    <row r="331" spans="1:4" ht="12.75">
      <c r="A331" s="45" t="s">
        <v>212</v>
      </c>
      <c r="B331" s="70" t="s">
        <v>353</v>
      </c>
      <c r="C331" s="74" t="s">
        <v>366</v>
      </c>
      <c r="D331" s="56">
        <v>55000</v>
      </c>
    </row>
    <row r="332" spans="1:4" ht="12.75">
      <c r="A332" s="45" t="s">
        <v>212</v>
      </c>
      <c r="B332" s="70" t="s">
        <v>353</v>
      </c>
      <c r="C332" s="74" t="s">
        <v>367</v>
      </c>
      <c r="D332" s="57">
        <v>55000</v>
      </c>
    </row>
    <row r="333" spans="1:4" ht="12.75">
      <c r="A333" s="45" t="s">
        <v>212</v>
      </c>
      <c r="B333" s="70" t="s">
        <v>353</v>
      </c>
      <c r="C333" s="74" t="s">
        <v>368</v>
      </c>
      <c r="D333" s="57">
        <v>55000</v>
      </c>
    </row>
    <row r="334" spans="1:4" ht="12.75">
      <c r="A334" s="45" t="s">
        <v>212</v>
      </c>
      <c r="B334" s="70" t="s">
        <v>353</v>
      </c>
      <c r="C334" s="55" t="s">
        <v>369</v>
      </c>
      <c r="D334" s="57">
        <v>55000</v>
      </c>
    </row>
    <row r="335" spans="1:4" ht="12.75">
      <c r="A335" s="45" t="s">
        <v>212</v>
      </c>
      <c r="B335" s="70" t="s">
        <v>353</v>
      </c>
      <c r="C335" s="55" t="s">
        <v>370</v>
      </c>
      <c r="D335" s="73">
        <v>55000</v>
      </c>
    </row>
    <row r="336" spans="1:4" ht="12.75">
      <c r="A336" s="45" t="s">
        <v>212</v>
      </c>
      <c r="B336" s="70" t="s">
        <v>353</v>
      </c>
      <c r="C336" s="55" t="s">
        <v>371</v>
      </c>
      <c r="D336" s="57">
        <v>55000</v>
      </c>
    </row>
    <row r="337" spans="1:4" ht="12.75">
      <c r="A337" s="45" t="s">
        <v>212</v>
      </c>
      <c r="B337" s="70" t="s">
        <v>353</v>
      </c>
      <c r="C337" s="55" t="s">
        <v>372</v>
      </c>
      <c r="D337" s="57">
        <v>55000</v>
      </c>
    </row>
    <row r="338" spans="1:4" ht="12.75">
      <c r="A338" s="45" t="s">
        <v>212</v>
      </c>
      <c r="B338" s="70" t="s">
        <v>353</v>
      </c>
      <c r="C338" s="55" t="s">
        <v>373</v>
      </c>
      <c r="D338" s="57">
        <v>55000</v>
      </c>
    </row>
    <row r="339" spans="1:4" ht="12.75">
      <c r="A339" s="45" t="s">
        <v>212</v>
      </c>
      <c r="B339" s="70" t="s">
        <v>353</v>
      </c>
      <c r="C339" s="55" t="s">
        <v>374</v>
      </c>
      <c r="D339" s="57">
        <v>55000</v>
      </c>
    </row>
    <row r="340" spans="1:4" ht="12.75">
      <c r="A340" s="45" t="s">
        <v>212</v>
      </c>
      <c r="B340" s="70" t="s">
        <v>353</v>
      </c>
      <c r="C340" s="55" t="s">
        <v>375</v>
      </c>
      <c r="D340" s="57">
        <v>40000</v>
      </c>
    </row>
    <row r="341" spans="1:4" ht="12.75">
      <c r="A341" s="45" t="s">
        <v>212</v>
      </c>
      <c r="B341" s="70" t="s">
        <v>353</v>
      </c>
      <c r="C341" s="79" t="s">
        <v>376</v>
      </c>
      <c r="D341" s="80">
        <v>40000</v>
      </c>
    </row>
    <row r="342" spans="1:4" ht="12.75">
      <c r="A342" s="45" t="s">
        <v>212</v>
      </c>
      <c r="B342" s="70" t="s">
        <v>353</v>
      </c>
      <c r="C342" s="55" t="s">
        <v>377</v>
      </c>
      <c r="D342" s="57">
        <v>40000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RINO</cp:lastModifiedBy>
  <dcterms:created xsi:type="dcterms:W3CDTF">2011-09-07T20:29:38Z</dcterms:created>
  <dcterms:modified xsi:type="dcterms:W3CDTF">2011-11-18T11:45:54Z</dcterms:modified>
  <cp:category/>
  <cp:version/>
  <cp:contentType/>
  <cp:contentStatus/>
</cp:coreProperties>
</file>